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D:\CBO ท้องถิ่น 3 รายการเจ้าภาพ\ปีงบประมาณ 2570\Excel Templet\"/>
    </mc:Choice>
  </mc:AlternateContent>
  <xr:revisionPtr revIDLastSave="4" documentId="13_ncr:1_{D0E0C5D8-ECE6-469F-B82F-A5C866EFA6D0}" xr6:coauthVersionLast="47" xr6:coauthVersionMax="47" xr10:uidLastSave="{20DBABED-044C-4D39-9E63-96451AB54B5A}"/>
  <bookViews>
    <workbookView xWindow="30" yWindow="0" windowWidth="13695" windowHeight="11385" activeTab="3" xr2:uid="{00000000-000D-0000-FFFF-FFFF00000000}"/>
  </bookViews>
  <sheets>
    <sheet name="ศูนย์คัดกรอง(ยาเสพติด)" sheetId="1" r:id="rId1"/>
    <sheet name="แบบฟอร์มศูนย์คัดกรอง(ยาเสพติด)" sheetId="2" r:id="rId2"/>
    <sheet name="รายชื่อผู้เข้ารับการฟื้นฟู" sheetId="3" r:id="rId3"/>
    <sheet name="ข้อมูลอ้างอิง สถ." sheetId="4" r:id="rId4"/>
  </sheets>
  <externalReferences>
    <externalReference r:id="rId5"/>
    <externalReference r:id="rId6"/>
  </externalReferences>
  <definedNames>
    <definedName name="changwad">[1]d_Changwad!$A$2:$A$78</definedName>
    <definedName name="_xlnm.Print_Area" localSheetId="3">'ข้อมูลอ้างอิง สถ.'!$B$1:$C$6</definedName>
    <definedName name="_xlnm.Print_Area" localSheetId="1">'แบบฟอร์มศูนย์คัดกรอง(ยาเสพติด)'!$A$2:$H$25</definedName>
    <definedName name="_xlnm.Print_Area" localSheetId="2">รายชื่อผู้เข้ารับการฟื้นฟู!$A$1:$D$30</definedName>
    <definedName name="_xlnm.Print_Area" localSheetId="0">'ศูนย์คัดกรอง(ยาเสพติด)'!$B$2:$B$10</definedName>
    <definedName name="Recover">[2]Macro1!$A$100</definedName>
    <definedName name="TableName">"Dummy"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2" l="1"/>
  <c r="B13" i="2"/>
  <c r="C13" i="2"/>
  <c r="C23" i="2" s="1"/>
  <c r="F12" i="2"/>
  <c r="F15" i="2" l="1"/>
  <c r="F11" i="2" l="1"/>
  <c r="F10" i="2"/>
  <c r="F8" i="2"/>
  <c r="F7" i="2"/>
  <c r="F18" i="2"/>
  <c r="F13" i="2" l="1"/>
  <c r="F20" i="2"/>
  <c r="F21" i="2"/>
  <c r="F17" i="2"/>
  <c r="F16" i="2"/>
  <c r="F22" i="2" l="1"/>
  <c r="F23" i="2" s="1"/>
</calcChain>
</file>

<file path=xl/sharedStrings.xml><?xml version="1.0" encoding="utf-8"?>
<sst xmlns="http://schemas.openxmlformats.org/spreadsheetml/2006/main" count="86" uniqueCount="76">
  <si>
    <t>หน่วยรับงบประมาณ : ...............</t>
  </si>
  <si>
    <t>เงินอุดหนุนทั่วไป</t>
  </si>
  <si>
    <t>รายการ : เงินอุดหนุนสำหรับสนับสนุนศูนย์คัดกรองและศูนย์ฟื้นฟูทางสังคม (ยาเสพติด)</t>
  </si>
  <si>
    <r>
      <rPr>
        <b/>
        <sz val="16"/>
        <color rgb="FF000000"/>
        <rFont val="TH SarabunPSK"/>
      </rPr>
      <t xml:space="preserve">1. หลักการและเหตุผล 
</t>
    </r>
    <r>
      <rPr>
        <sz val="16"/>
        <color rgb="FF000000"/>
        <rFont val="TH SarabunPSK"/>
      </rPr>
      <t>องค์กรปกครองท้องถิ่นได้เล็งเห็นถึงความสำคัญของปัญหายาเสพติดที่ส่งผลกระทบสร้างความเสียหายให้กับประเทศชาติ
ทั้งต่อคุณภาพชีวิตของพี่น้องประชาชน ระบบสาธารณสุข และระบบเศรษฐกิจภาพรวมของประเทศ ซึ่งกำหนดให้มี
ศูนย์คัดกรองการใช้ยาเสพติดและศูนย์ฟื้นฟูสภาพทางสังคม ด้านอาชีพ ด้านการศึกษา ด้านการติดตาม
และการสงเคราะห์อื่น ๆ แก่ผู้ติดยาเสพติดหรือผู้ผ่านการบำบัดรักษาให้ครอบคลุมพื้นที่ระดับหมู่บ้าน ตำบล อำเภอ
และจังหวัด ประกอบกับมติ กกถ. ครั้งที่ 6/2565 เมื่อวันที่ 1 ธันวาคม 2565 เห็นชอบมาตรการบำบัดฟื้นฟูผู้ติด
ยาเสพติดให้เร่งรัดการจัดตั้งศูนย์คัดกรองให้ครอบคลุมทุกตำบลทั้งกระทรวงสาธารณสุข องค์กรปกครองส่วนท้องถิ่น
และสถานบำบัดรักษาที่มีมาตรฐานสากล</t>
    </r>
  </si>
  <si>
    <r>
      <rPr>
        <b/>
        <sz val="16"/>
        <color theme="1"/>
        <rFont val="TH SarabunPSK"/>
        <family val="2"/>
      </rPr>
      <t xml:space="preserve">2. วัตถุประสงค์
</t>
    </r>
    <r>
      <rPr>
        <sz val="16"/>
        <color theme="1"/>
        <rFont val="TH SarabunPSK"/>
        <family val="2"/>
      </rPr>
      <t>เพื่อให้ที่ผู้ติดยาเสพติด หรือผู้ผ่านการบำบัดรักษา เข้าใช้บริการศูนย์คัดครองยาเสพติดและศูนย์ฟื้นฟูในพื้นที่
ขององค์กรปกครองส่วนท้องถิ่น</t>
    </r>
  </si>
  <si>
    <r>
      <rPr>
        <b/>
        <sz val="16"/>
        <color theme="1"/>
        <rFont val="TH SarabunPSK"/>
        <family val="2"/>
      </rPr>
      <t xml:space="preserve">3. เป้าหมาย
</t>
    </r>
    <r>
      <rPr>
        <sz val="16"/>
        <color theme="1"/>
        <rFont val="TH SarabunPSK"/>
        <family val="2"/>
      </rPr>
      <t>องค์กรปกครองส่วนท้องถิ่นที่จัดตั้งศูนย์คัดกรองและศูนย์ฟื้นฟูสภาพทางสังคม จำนวน ...... แห่ง</t>
    </r>
  </si>
  <si>
    <r>
      <rPr>
        <b/>
        <sz val="16"/>
        <color rgb="FF000000"/>
        <rFont val="TH SarabunPSK"/>
      </rPr>
      <t xml:space="preserve">4. หลักเกณฑ์การจัดสรร
</t>
    </r>
    <r>
      <rPr>
        <sz val="16"/>
        <color rgb="FF000000"/>
        <rFont val="TH SarabunPSK"/>
      </rPr>
      <t>รายการค่าใช้จ่ายเพื่อดำเนินงานศูนย์คัดกรองและศูนย์ฟื้นฟูสภาพทางสังคม จำนวน 8 รายการ โดยมีรายละเอียด ดังนี้
   4.1 ค่าสาธารณูปโภค จำนวน 1,600 บาท/เดือน/ศูนย์
   4.2 ค่าวัสดุสำนักงาน จำนวน 400 บาท/เดือน/ศูนย์
   4.3 ค่าวัสดุเวชภัณฑ์ จำนวน 25 บาท/คน/ภายในปีงบประมาณ
   4.4 ค่าชุดตรวจ จำนวน 12.18 บาท/คน/ภายในปีงบประมาณ
   4.5 ค่าตอบแทนวิทยากรและฝึกอบรม (เฉพาะบุคลากรภาครัฐ)
   4.6 ค่าอาหาร (เจ้าหน้าที่และวิทยากร)
   4.7 ค่าใช้จ่ายผู้เข้ารับการฟื้นฟูสภาพทางสังคม 10,500 บาท/คน/ภายในปีงบประมาณ (ผู้ชาย)
       ค่าใช้จ่ายผู้เข้ารับการฟื้นฟูสภาพทางสังคม 11,260 บาท/คน/ภายในปีงบประมาณ (ผู้หญิง) ประกอบด้วย
        - วัสดุเครื่องแต่งกาย
        - ค่าอาหาร
        - ค่าฝึกวิชาชีพ
        - ค่าผ้าอนามัย (ผู้หญิง)
        จัดสรรกรณีที่มีรายชื่อผู้เข้ารับการฟื้นฟูเท่านั้น
   4.8 ค่าติดตาม จัดสรร 1 คน จำนวน 400 บาท/คน/ภายในปีงบประมาณ
(เป็นอัตราอ้างอิงในปีงบประมาณ พ.ศ. 2569)</t>
    </r>
  </si>
  <si>
    <t>แบบฟอร์มประกอบคำของบประมาณรายจ่ายประจำปีงบประมาณ พ.ศ. 2570</t>
  </si>
  <si>
    <t>รายการเงินอุดหนุนสำหรับสนับสนุนศูนย์คัดกรองและศูนย์ฟื้นฟูทางสังคม (ยาเสพติด)</t>
  </si>
  <si>
    <t>(1)</t>
  </si>
  <si>
    <t>(2)</t>
  </si>
  <si>
    <t>(3)</t>
  </si>
  <si>
    <t>(4)</t>
  </si>
  <si>
    <t>(5)=(1)x(2)x(3)</t>
  </si>
  <si>
    <t>หลักเกณฑ์คำขอ สงป.</t>
  </si>
  <si>
    <t>อัตราต่อหน่วย</t>
  </si>
  <si>
    <t>จำนวน
(คน/ศูนย์)</t>
  </si>
  <si>
    <t>จำนวน
(วัน/สัปดาห์/ครั้ง)</t>
  </si>
  <si>
    <t>หน่วยนับ</t>
  </si>
  <si>
    <t>งบประมาณรวม</t>
  </si>
  <si>
    <t>คำชี้แจง
(เหตุผลความจำเป็น)</t>
  </si>
  <si>
    <t>หมายเหตุ</t>
  </si>
  <si>
    <t>1. ค่าใช้จ่ายทั่วไปในการดำเนินงานของศูนย์คัดกรอง (ศูนย์)</t>
  </si>
  <si>
    <t xml:space="preserve"> 1.1 ค่าสาธารณูปโภค </t>
  </si>
  <si>
    <t>เดือน/ศูนย์</t>
  </si>
  <si>
    <t>(คิดเป็นรายปี (1,600*12) = 19,200 บาท/ปี)</t>
  </si>
  <si>
    <t xml:space="preserve"> 1.2 ค่าวัสดุดำเนินงาน</t>
  </si>
  <si>
    <t>(คิดเป็นรายปี (400*12) = 4,800 บาท/ปี)</t>
  </si>
  <si>
    <t>2. ค่าใช้จ่ายในการดำเนินงานของศูนย์คัดกรอง (คน)</t>
  </si>
  <si>
    <t xml:space="preserve"> 2.1 ค่าชุดตรวจ</t>
  </si>
  <si>
    <t>เดือน/คน</t>
  </si>
  <si>
    <t>(คิดเป็นรายคน 12.18*จำนวนผู้ติดยาเสพติด)</t>
  </si>
  <si>
    <t xml:space="preserve"> 2.2 ค่าวัสดุเวชภัณฑ์</t>
  </si>
  <si>
    <t>(คิดเป็นรายคน 25*จำนวนผู้ติดยาเสพติด)</t>
  </si>
  <si>
    <t xml:space="preserve"> 2.3 ค่าน้ำมันเชื้อเพลิง</t>
  </si>
  <si>
    <t>สำหรับการส่งต่อผู้ติดยาเสพติดไปยังสถานพยาบาล
หรือสถานฟื้นฟู) ไม่เกิน 200 บาท/คน</t>
  </si>
  <si>
    <t>รวมค่าใช้จ่ายทั่วไปและค่าใช้จ่ายในการดำเนินงานของศูนย์คัดกรอง (1+2)</t>
  </si>
  <si>
    <t>3. ค่าใช้จ่ายในการดำเนินงานของศูนย์ฟื้นฟูสภาพทางสังคม (คน)</t>
  </si>
  <si>
    <t xml:space="preserve"> 3.1 ค่าป้ายโครงการและค่าวัสดุในการฝึกอบรม (ศูนย์)</t>
  </si>
  <si>
    <t>ศูนย์</t>
  </si>
  <si>
    <t>ภายในปีงบประมาณต่อศูนย์</t>
  </si>
  <si>
    <t xml:space="preserve"> 3.2 ค่าตอบแทนวิทยากรและการฝึกอบรม</t>
  </si>
  <si>
    <t>คน/สัปดาห์/ปี</t>
  </si>
  <si>
    <t>คิดเป็นสัปดาห์ 19,200 ต่อ/คน/ปี = (600*4*8)
(8 สัปดาห์ ๆ ละ 4 ชั่วโมง ๆ ละ 600 บาท จำนวนคนต่อปี)</t>
  </si>
  <si>
    <t xml:space="preserve"> 3.3 ค่าอาหาร (เจ้าหน้าที่และวิทยากร)</t>
  </si>
  <si>
    <t>คน/วัน/ปี</t>
  </si>
  <si>
    <t>คิดเป็นรายคน 100*จำนวนวันทำงาน (150 วัน/ปี)</t>
  </si>
  <si>
    <t xml:space="preserve"> 3.4 ค่าติดตามผู้ติดยาเสพติดหรือผู้ผ่านการบำบัดรักษา</t>
  </si>
  <si>
    <t>คน/ครั้ง/ปี</t>
  </si>
  <si>
    <t>คิดเป็นรายคน 100*จำนวนครั้ง (4 ครั้ง/ปี)</t>
  </si>
  <si>
    <t xml:space="preserve"> 3.5 ค่าใช้จ่ายให้ผู้เข้ารับการฟื้นฟูสภาพทางสังคม (ตรวจสอบตามรายชื่อ)</t>
  </si>
  <si>
    <t xml:space="preserve">       ค่าใช้จ่ายให้ผู้เข้ารับการฟื้นฟู (ชาย)</t>
  </si>
  <si>
    <t>คน</t>
  </si>
  <si>
    <t>ผู้ชาย 10,500 บาท/คน/ภายในปีงบประมาณ</t>
  </si>
  <si>
    <t xml:space="preserve">       ค่าใช้จ่ายให้ผู้เข้ารับการฟื้นฟู (หญิง)</t>
  </si>
  <si>
    <t>ผู้หญิง 11,260 บาท/คน/ภายในปีงบประมาณ</t>
  </si>
  <si>
    <t>รวมค่าใช้จายในการดำเนินงานของศูนย์ฟื้นฟู (คน)</t>
  </si>
  <si>
    <t xml:space="preserve">รวมงบประมาณทั้งสิ้น </t>
  </si>
  <si>
    <t>***หมายเหตุ กรอกช่องที่ hightlight สีเหลือง</t>
  </si>
  <si>
    <t>รายชื่อผู้เข้ารับการฟื้นฟูในเขตพื้นที่รับผิดชอบ</t>
  </si>
  <si>
    <t>ของกลุ่มพื้นที่สุขภาพของหน่วยรับงบประมาณ.............</t>
  </si>
  <si>
    <t>1. สถานที่ศูนย์คัดกรอง/ศูนย์ฟื้นฟู...............</t>
  </si>
  <si>
    <t>ลำดับ</t>
  </si>
  <si>
    <t>ชื่อ - สกุล</t>
  </si>
  <si>
    <t>ที่อยู่</t>
  </si>
  <si>
    <t>รวมทั้งสิ้น ............ ราย</t>
  </si>
  <si>
    <t>รวมทั้งสิ้น ......... ราย</t>
  </si>
  <si>
    <t>กรมส่งเสริมการปกครองท้องถิ่น</t>
  </si>
  <si>
    <t xml:space="preserve">แผนงาน </t>
  </si>
  <si>
    <t>ยุทธศาสตร์ส่งเสริมการกระจายอำนาจให้แก่องค์กรปกครองส่วนท้องถิ่น</t>
  </si>
  <si>
    <t xml:space="preserve">รายการ </t>
  </si>
  <si>
    <t>เงินอุดหนุนสำหรับสนับสนุนศูนย์คัดกรองและศูนย์ฟื้นฟูสภาพทางสังคม (ยาเสพติด)</t>
  </si>
  <si>
    <t>เป้าหมาย</t>
  </si>
  <si>
    <t>องค์กรปกครองส่วนท้องถิ่น</t>
  </si>
  <si>
    <t>หลักเกณฑ์การจัดสรร</t>
  </si>
  <si>
    <t>รายการค่าใช้จ่ายเพื่อดำเนินงานศูนย์คัดกรองและศูนย์ฟื้นฟูสภาพทางสังคม จำนวน 10 รายการ โดยมีรายละเอียด ดังนี้
1. ค่าใช้จ่ายทั่วไปในการดำเนินงานของศูนย์คัดกรองและศูนย์ฟื้นฟูสภาพทางสังคม ดังนี้
   1.1 ค่าสาธารณูปโภค จำนวน 30,000 บาท/เดือน/ศูนย์ (คิดเป็นรายปี 3,000*12 = 36,000 บาท)
   1.2 ค่าวัสดุสำนักงาน จำนวน 1,000 บาท/เดือน/ศูนย์ (คิดเป็นรายปี 1,000*12 = 12,000 บาท)
2. ค่าใช้จ่ายในการดำเนินงานของศูนย์คัดกรอง ดังนี้
   2.1 ค่าชุดตรวจ จำนวน 15.73 บาท/คน (15.73*จำนวนผู้ติดยาเสพติดหรือผู้ผ่านการบำบัดการรักษา)
   2.2 ค่าน้ำมันเชื้อเพลิง (สำหรับการส่งผู้ติดยาเสพติดไปยังสถานพยาบาลยาเสพติดหรือสถานฟื้นฟูสมรรถภาพผู้ติดยาเสพติด เป็นต้น) จำนวน 200 บาท/คน (200* จำนวนผู้ติดยาเสพติดหรือผู้ผ่านการบำบัดรักษา)
3. ค่าใช้จ่ายในการดำเนินงานของศูนย์ฟื้นฟูสภาพทางสังคม (ฝึกอบรมเพื่อการป้องกันและแก้ไขปัญหายาเสพติด หรือการส่งเสริมอาชีพ) จำนวน 6 รายการ ดังนี้
   3.1 ค่าป้ายโครงการ จำนวน 1 ป้าย ๆ ละ 500 บาท
   3.2 ค่าตอบแทนวิทยากรและฝึกอบรม (เฉพาะบุคลากรภาครัฐ) จำนวน 2 คน ๆ ละ 6 ชั่วโมงต่อวัน โดยกำหนดจัดฝึกอบรม จำนวน 5 วัน (((600*6)*2)*5 = 36,000 บาท)
   3.3 ค่าอาหาร (เจ้าหน้าที่วิทยากร) รวมทั้งสิ้น 3,350 บาท ประกอบด้วย
     - ค่าอาหาร (ไม่ครบมื้อ) จำนวน 300 บาท/วัน/คน โดยกำหนดจัดฝึกอบรม จำนวน 5 วัน ๆ ละ 2 คน ((300*2)*5 = 3,000 บาท)
     - ค่าอาหารว่าง จำนวน 35 บาท/มื้อ/คน โดยกำหนดจัดฝึกอบรม จำนวน 5 วัน ๆ ละ 2 คน ๆ ละ 2 มื้อ ((35*2)*5 = 350 บาท)
   3.4 ค่าใช้จ่ายให้ผู้เข้ารับการฟื้นฟูสภาพทางสังคม 1,850 บาท/คน ประกอบด้วย
     - ค่าอาหาร (ไม่ครบมื้อ) จำนวน 300 บาท/วัน/คน โดยกำหนดจัดฝึกอบรม จำนวน 5 วัน ๆ ((300*5)*จำนวนผู้ติดยาเสพติดหรือผู้ผ่านการบำบัดรักษา)
     - ค่าอาหารว่าง จำนวน 35 บาท/วัน/คน ๆ ละ 2 มื้อ โดยกำหนดจัดฝึกอบรม จำนวน 5 วัน (((35*2)*5)*จำนวนผู้ติดยาเสพติดหรือผู้ผ่านการบำบัดรักษา)
   3.5 ค่าวัสดุในการฝึกอบรม จำนวน 5,000 บาท
   3.6 ค่าติดตามผู้ติดยาเสพติดหรือผู้ผ่านการบำบัดรักษา จำนวน 120 บาท/คน/ครั้ง โดยกำหนดติดตาม จำนวนทั้งสิ้น 4 ครั้ง/คน/ปี ((120*4)*จำนวนผู้ติดยาเสพติดหรือผู้ผ่านการบำบัดรักษา)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</si>
</sst>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[&lt;=99999999][$-D000000]0\-####\-####;[$-D000000]#\-####\-####"/>
  </numFmts>
  <fonts count="1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8"/>
      <color theme="1"/>
      <name val="TH SarabunPSK"/>
      <family val="2"/>
    </font>
    <font>
      <sz val="16"/>
      <name val="TH SarabunPSK"/>
      <family val="2"/>
    </font>
    <font>
      <sz val="9"/>
      <color theme="1"/>
      <name val="TH SarabunPSK"/>
      <family val="2"/>
    </font>
    <font>
      <b/>
      <sz val="9"/>
      <color theme="1"/>
      <name val="TH SarabunPSK"/>
      <family val="2"/>
    </font>
    <font>
      <b/>
      <sz val="18"/>
      <color theme="1"/>
      <name val="TH SarabunPSK"/>
      <family val="2"/>
    </font>
    <font>
      <sz val="11"/>
      <color theme="1"/>
      <name val="Tahoma"/>
      <family val="2"/>
      <scheme val="minor"/>
    </font>
    <font>
      <b/>
      <sz val="20"/>
      <color theme="1"/>
      <name val="TH SarabunPSK"/>
      <family val="2"/>
    </font>
    <font>
      <b/>
      <sz val="16"/>
      <color rgb="FF000000"/>
      <name val="TH SarabunPSK"/>
    </font>
    <font>
      <sz val="16"/>
      <color rgb="FF000000"/>
      <name val="TH SarabunPSK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E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</cellStyleXfs>
  <cellXfs count="87">
    <xf numFmtId="0" fontId="0" fillId="0" borderId="0" xfId="0"/>
    <xf numFmtId="0" fontId="2" fillId="2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3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164" fontId="2" fillId="0" borderId="0" xfId="1" applyFont="1" applyBorder="1" applyAlignment="1" applyProtection="1"/>
    <xf numFmtId="164" fontId="3" fillId="2" borderId="1" xfId="1" applyFont="1" applyFill="1" applyBorder="1" applyAlignment="1" applyProtection="1">
      <alignment horizontal="right" vertical="top"/>
    </xf>
    <xf numFmtId="164" fontId="3" fillId="2" borderId="1" xfId="1" applyFont="1" applyFill="1" applyBorder="1" applyAlignment="1" applyProtection="1">
      <alignment horizontal="right" vertical="top"/>
      <protection locked="0"/>
    </xf>
    <xf numFmtId="164" fontId="2" fillId="0" borderId="1" xfId="1" applyFont="1" applyFill="1" applyBorder="1" applyAlignment="1" applyProtection="1">
      <alignment horizontal="right" vertical="top"/>
    </xf>
    <xf numFmtId="164" fontId="3" fillId="0" borderId="1" xfId="1" applyFont="1" applyFill="1" applyBorder="1" applyAlignment="1" applyProtection="1">
      <alignment horizontal="left" vertical="top" wrapText="1"/>
    </xf>
    <xf numFmtId="164" fontId="3" fillId="0" borderId="0" xfId="1" applyFont="1" applyProtection="1"/>
    <xf numFmtId="0" fontId="3" fillId="0" borderId="0" xfId="0" applyFont="1"/>
    <xf numFmtId="0" fontId="3" fillId="0" borderId="2" xfId="0" applyFont="1" applyBorder="1"/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0" borderId="0" xfId="0" applyFont="1" applyAlignment="1">
      <alignment horizontal="center"/>
    </xf>
    <xf numFmtId="0" fontId="2" fillId="0" borderId="0" xfId="0" applyFont="1"/>
    <xf numFmtId="0" fontId="3" fillId="0" borderId="13" xfId="0" applyFont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0" fontId="3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top"/>
    </xf>
    <xf numFmtId="0" fontId="3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vertical="top"/>
    </xf>
    <xf numFmtId="0" fontId="3" fillId="0" borderId="13" xfId="0" applyFont="1" applyBorder="1" applyAlignment="1">
      <alignment horizontal="center"/>
    </xf>
    <xf numFmtId="164" fontId="2" fillId="0" borderId="0" xfId="1" applyFont="1" applyFill="1" applyProtection="1"/>
    <xf numFmtId="0" fontId="7" fillId="0" borderId="0" xfId="0" applyFont="1" applyAlignment="1">
      <alignment horizontal="center"/>
    </xf>
    <xf numFmtId="0" fontId="8" fillId="0" borderId="0" xfId="0" applyFont="1"/>
    <xf numFmtId="0" fontId="7" fillId="0" borderId="0" xfId="0" applyFont="1"/>
    <xf numFmtId="0" fontId="0" fillId="0" borderId="0" xfId="0" applyFill="1"/>
    <xf numFmtId="49" fontId="2" fillId="0" borderId="1" xfId="0" applyNumberFormat="1" applyFont="1" applyFill="1" applyBorder="1" applyAlignment="1">
      <alignment horizontal="left" vertical="center" wrapText="1"/>
    </xf>
    <xf numFmtId="165" fontId="2" fillId="0" borderId="1" xfId="2" quotePrefix="1" applyNumberFormat="1" applyFont="1" applyFill="1" applyBorder="1" applyAlignment="1" applyProtection="1">
      <alignment horizontal="center" vertical="center" wrapText="1"/>
    </xf>
    <xf numFmtId="166" fontId="2" fillId="0" borderId="1" xfId="2" applyNumberFormat="1" applyFont="1" applyFill="1" applyBorder="1" applyAlignment="1" applyProtection="1">
      <alignment horizontal="center" vertical="center"/>
    </xf>
    <xf numFmtId="164" fontId="2" fillId="0" borderId="1" xfId="1" applyFont="1" applyFill="1" applyBorder="1" applyAlignment="1" applyProtection="1">
      <alignment horizontal="center" vertical="center"/>
    </xf>
    <xf numFmtId="164" fontId="2" fillId="0" borderId="1" xfId="1" applyFont="1" applyFill="1" applyBorder="1" applyAlignment="1" applyProtection="1">
      <alignment horizontal="center" vertical="center" wrapText="1"/>
    </xf>
    <xf numFmtId="164" fontId="2" fillId="0" borderId="1" xfId="1" applyFont="1" applyFill="1" applyBorder="1" applyAlignment="1" applyProtection="1">
      <alignment horizontal="left" vertical="center"/>
    </xf>
    <xf numFmtId="164" fontId="2" fillId="0" borderId="1" xfId="1" applyFont="1" applyFill="1" applyBorder="1" applyAlignment="1" applyProtection="1">
      <alignment horizontal="right" vertical="top" wrapText="1"/>
    </xf>
    <xf numFmtId="164" fontId="3" fillId="0" borderId="1" xfId="1" applyFont="1" applyFill="1" applyBorder="1" applyAlignment="1" applyProtection="1">
      <alignment horizontal="left" vertical="top"/>
    </xf>
    <xf numFmtId="164" fontId="3" fillId="0" borderId="1" xfId="1" applyFont="1" applyFill="1" applyBorder="1" applyAlignment="1" applyProtection="1">
      <alignment horizontal="right" vertical="top"/>
    </xf>
    <xf numFmtId="164" fontId="3" fillId="0" borderId="1" xfId="1" applyFont="1" applyFill="1" applyBorder="1" applyAlignment="1" applyProtection="1">
      <alignment horizontal="center" vertical="top"/>
    </xf>
    <xf numFmtId="164" fontId="3" fillId="0" borderId="1" xfId="1" applyFont="1" applyFill="1" applyBorder="1" applyProtection="1"/>
    <xf numFmtId="164" fontId="2" fillId="0" borderId="1" xfId="1" applyFont="1" applyFill="1" applyBorder="1" applyAlignment="1" applyProtection="1">
      <alignment horizontal="left" vertical="top"/>
    </xf>
    <xf numFmtId="164" fontId="2" fillId="0" borderId="1" xfId="1" applyFont="1" applyFill="1" applyBorder="1" applyAlignment="1" applyProtection="1">
      <alignment vertical="top" wrapText="1"/>
    </xf>
    <xf numFmtId="164" fontId="2" fillId="0" borderId="1" xfId="1" applyFont="1" applyFill="1" applyBorder="1" applyAlignment="1" applyProtection="1">
      <alignment horizontal="left" vertical="top" wrapText="1"/>
    </xf>
    <xf numFmtId="164" fontId="3" fillId="0" borderId="1" xfId="1" applyFont="1" applyFill="1" applyBorder="1" applyAlignment="1" applyProtection="1">
      <alignment vertical="top" wrapText="1"/>
    </xf>
    <xf numFmtId="164" fontId="3" fillId="0" borderId="1" xfId="1" applyFont="1" applyFill="1" applyBorder="1" applyAlignment="1" applyProtection="1">
      <alignment vertical="top"/>
    </xf>
    <xf numFmtId="164" fontId="2" fillId="0" borderId="1" xfId="1" applyFont="1" applyFill="1" applyBorder="1" applyAlignment="1" applyProtection="1"/>
    <xf numFmtId="164" fontId="0" fillId="0" borderId="0" xfId="1" applyFont="1" applyFill="1"/>
    <xf numFmtId="164" fontId="2" fillId="0" borderId="1" xfId="1" quotePrefix="1" applyFont="1" applyFill="1" applyBorder="1" applyAlignment="1" applyProtection="1">
      <alignment horizontal="center" vertical="center" wrapText="1"/>
    </xf>
    <xf numFmtId="164" fontId="0" fillId="0" borderId="0" xfId="1" applyFont="1"/>
    <xf numFmtId="164" fontId="2" fillId="0" borderId="3" xfId="1" applyFont="1" applyFill="1" applyBorder="1" applyAlignment="1" applyProtection="1">
      <alignment horizontal="right" vertical="top" wrapText="1"/>
    </xf>
    <xf numFmtId="164" fontId="2" fillId="0" borderId="3" xfId="1" applyFont="1" applyFill="1" applyBorder="1" applyAlignment="1" applyProtection="1">
      <alignment horizontal="right"/>
    </xf>
    <xf numFmtId="164" fontId="3" fillId="0" borderId="1" xfId="1" applyFont="1" applyFill="1" applyBorder="1" applyAlignment="1" applyProtection="1">
      <alignment horizontal="right" vertical="top"/>
      <protection locked="0"/>
    </xf>
    <xf numFmtId="164" fontId="3" fillId="0" borderId="3" xfId="1" applyFont="1" applyFill="1" applyBorder="1" applyAlignment="1" applyProtection="1">
      <alignment horizontal="left" vertical="top" wrapText="1"/>
    </xf>
    <xf numFmtId="0" fontId="3" fillId="0" borderId="0" xfId="0" applyFont="1" applyFill="1"/>
    <xf numFmtId="0" fontId="3" fillId="0" borderId="1" xfId="0" applyFont="1" applyFill="1" applyBorder="1"/>
    <xf numFmtId="0" fontId="3" fillId="0" borderId="1" xfId="0" applyFont="1" applyBorder="1" applyAlignment="1">
      <alignment vertical="top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vertical="top"/>
    </xf>
    <xf numFmtId="164" fontId="2" fillId="4" borderId="3" xfId="1" applyFont="1" applyFill="1" applyBorder="1" applyAlignment="1" applyProtection="1">
      <alignment horizontal="right"/>
    </xf>
    <xf numFmtId="164" fontId="2" fillId="4" borderId="1" xfId="1" applyFont="1" applyFill="1" applyBorder="1" applyAlignment="1" applyProtection="1"/>
    <xf numFmtId="164" fontId="2" fillId="4" borderId="1" xfId="1" applyFont="1" applyFill="1" applyBorder="1" applyProtection="1"/>
    <xf numFmtId="164" fontId="3" fillId="4" borderId="1" xfId="1" applyFont="1" applyFill="1" applyBorder="1" applyProtection="1"/>
    <xf numFmtId="0" fontId="11" fillId="0" borderId="0" xfId="3" applyFont="1" applyAlignment="1">
      <alignment vertical="center"/>
    </xf>
    <xf numFmtId="164" fontId="3" fillId="0" borderId="1" xfId="1" applyFont="1" applyFill="1" applyBorder="1" applyAlignment="1" applyProtection="1">
      <alignment wrapText="1"/>
    </xf>
    <xf numFmtId="164" fontId="2" fillId="2" borderId="1" xfId="1" applyFont="1" applyFill="1" applyBorder="1" applyAlignment="1" applyProtection="1">
      <alignment horizontal="right" vertical="top"/>
    </xf>
    <xf numFmtId="0" fontId="13" fillId="0" borderId="1" xfId="0" applyFont="1" applyBorder="1" applyAlignment="1">
      <alignment horizontal="left" vertical="top" wrapText="1"/>
    </xf>
    <xf numFmtId="0" fontId="9" fillId="0" borderId="0" xfId="3" applyFont="1" applyAlignment="1">
      <alignment horizontal="center" vertical="center"/>
    </xf>
    <xf numFmtId="164" fontId="2" fillId="0" borderId="2" xfId="1" applyFont="1" applyFill="1" applyBorder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9" fillId="0" borderId="1" xfId="0" applyFont="1" applyFill="1" applyBorder="1" applyAlignment="1">
      <alignment horizontal="center"/>
    </xf>
  </cellXfs>
  <cellStyles count="4">
    <cellStyle name="Comma" xfId="1" builtinId="3"/>
    <cellStyle name="Comma 2" xfId="2" xr:uid="{00000000-0005-0000-0000-000001000000}"/>
    <cellStyle name="Normal" xfId="0" builtinId="0"/>
    <cellStyle name="Normal 3 3" xfId="3" xr:uid="{83D5F362-8214-4436-8E06-95204E2AB194}"/>
  </cellStyles>
  <dxfs count="0"/>
  <tableStyles count="0" defaultTableStyle="TableStyleMedium2" defaultPivotStyle="PivotStyleLight16"/>
  <colors>
    <mruColors>
      <color rgb="FFCCE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3789869</xdr:colOff>
      <xdr:row>1</xdr:row>
      <xdr:rowOff>197868</xdr:rowOff>
    </xdr:from>
    <xdr:ext cx="2464595" cy="55605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075619" y="378843"/>
          <a:ext cx="2464595" cy="556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xxxxx_3_1_13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6A53288D\Bis65dwtmp001_288%20(&#3588;&#3619;&#3640;&#3616;&#3633;&#3603;&#3601;&#3660;&#3626;&#3634;&#3608;&#3634;&#3619;&#3603;&#3626;&#3640;&#358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chairaphonp\Downloads\BSTNEW016%2520&#3619;&#3634;&#3618;&#3591;&#3634;&#3609;&#3592;&#3635;&#3609;&#3623;&#3609;&#3648;&#3611;&#3657;&#3634;&#3627;&#3617;&#3634;&#3618;&#3605;&#3636;&#3604;&#3605;&#3634;&#3617;&#3649;&#3621;&#3632;&#3612;&#3621;&#3585;&#3634;&#3619;&#3604;&#3635;&#3648;&#3609;&#3636;&#3609;&#3591;&#3634;&#3609;&#3585;&#3634;&#3619;&#3605;&#3636;&#3604;&#3605;&#3634;&#3617;&#3611;&#3637;&#3591;&#3610;&#3611;&#3619;&#3632;&#3617;&#3634;&#3603;%2520256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_Changwad"/>
      <sheetName val="d_Changwad_detail"/>
      <sheetName val="d_s_item"/>
      <sheetName val="d_common_item"/>
      <sheetName val="Sheet1"/>
      <sheetName val="mask"/>
      <sheetName val="ex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เป้าหมายติดตามและผลการติดตามปี6"/>
      <sheetName val="Macro1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B10"/>
  <sheetViews>
    <sheetView zoomScaleNormal="100" zoomScaleSheetLayoutView="100" workbookViewId="0">
      <selection activeCell="D7" sqref="D7"/>
    </sheetView>
  </sheetViews>
  <sheetFormatPr defaultRowHeight="14.25"/>
  <cols>
    <col min="1" max="1" width="4.625" customWidth="1"/>
    <col min="2" max="2" width="83.5" customWidth="1"/>
    <col min="3" max="3" width="4.625" customWidth="1"/>
  </cols>
  <sheetData>
    <row r="2" spans="2:2" ht="21">
      <c r="B2" s="1" t="s">
        <v>0</v>
      </c>
    </row>
    <row r="3" spans="2:2" ht="12.75" customHeight="1">
      <c r="B3" s="2"/>
    </row>
    <row r="4" spans="2:2" ht="21">
      <c r="B4" s="3" t="s">
        <v>1</v>
      </c>
    </row>
    <row r="5" spans="2:2" ht="21">
      <c r="B5" s="3" t="s">
        <v>2</v>
      </c>
    </row>
    <row r="7" spans="2:2" ht="188.25">
      <c r="B7" s="81" t="s">
        <v>3</v>
      </c>
    </row>
    <row r="8" spans="2:2" ht="66" customHeight="1">
      <c r="B8" s="4" t="s">
        <v>4</v>
      </c>
    </row>
    <row r="9" spans="2:2" ht="46.5" customHeight="1">
      <c r="B9" s="5" t="s">
        <v>5</v>
      </c>
    </row>
    <row r="10" spans="2:2" ht="401.25">
      <c r="B10" s="81" t="s">
        <v>6</v>
      </c>
    </row>
  </sheetData>
  <pageMargins left="0.7" right="0.7" top="0.75" bottom="0.75" header="0.3" footer="0.3"/>
  <pageSetup paperSize="9" scale="93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U25"/>
  <sheetViews>
    <sheetView view="pageBreakPreview" topLeftCell="A5" zoomScaleNormal="100" zoomScaleSheetLayoutView="100" workbookViewId="0">
      <selection activeCell="C21" sqref="C21"/>
    </sheetView>
  </sheetViews>
  <sheetFormatPr defaultRowHeight="14.25"/>
  <cols>
    <col min="1" max="1" width="54.875" bestFit="1" customWidth="1"/>
    <col min="2" max="2" width="16.375" customWidth="1"/>
    <col min="3" max="3" width="11.375" bestFit="1" customWidth="1"/>
    <col min="4" max="4" width="13.75" style="64" bestFit="1" customWidth="1"/>
    <col min="5" max="5" width="14.25" bestFit="1" customWidth="1"/>
    <col min="6" max="6" width="13.625" bestFit="1" customWidth="1"/>
    <col min="7" max="7" width="21.625" bestFit="1" customWidth="1"/>
    <col min="8" max="8" width="42.625" bestFit="1" customWidth="1"/>
  </cols>
  <sheetData>
    <row r="1" spans="1:47" ht="26.25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</row>
    <row r="2" spans="1:47" ht="26.25">
      <c r="A2" s="82" t="s">
        <v>7</v>
      </c>
      <c r="B2" s="82"/>
      <c r="C2" s="82"/>
      <c r="D2" s="82"/>
      <c r="E2" s="82"/>
      <c r="F2" s="82"/>
      <c r="G2" s="82"/>
      <c r="H2" s="82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</row>
    <row r="3" spans="1:47" ht="21">
      <c r="A3" s="83" t="s">
        <v>8</v>
      </c>
      <c r="B3" s="83"/>
      <c r="C3" s="83"/>
      <c r="D3" s="83"/>
      <c r="E3" s="83"/>
      <c r="F3" s="83"/>
      <c r="G3" s="83"/>
      <c r="H3" s="83"/>
      <c r="I3" s="6"/>
      <c r="J3" s="6"/>
    </row>
    <row r="4" spans="1:47" ht="21">
      <c r="A4" s="45"/>
      <c r="B4" s="46" t="s">
        <v>9</v>
      </c>
      <c r="C4" s="46" t="s">
        <v>10</v>
      </c>
      <c r="D4" s="63" t="s">
        <v>11</v>
      </c>
      <c r="E4" s="46" t="s">
        <v>12</v>
      </c>
      <c r="F4" s="47" t="s">
        <v>13</v>
      </c>
      <c r="G4" s="47"/>
      <c r="H4" s="45"/>
    </row>
    <row r="5" spans="1:47" ht="42">
      <c r="A5" s="48" t="s">
        <v>14</v>
      </c>
      <c r="B5" s="49" t="s">
        <v>15</v>
      </c>
      <c r="C5" s="49" t="s">
        <v>16</v>
      </c>
      <c r="D5" s="49" t="s">
        <v>17</v>
      </c>
      <c r="E5" s="48" t="s">
        <v>18</v>
      </c>
      <c r="F5" s="48" t="s">
        <v>19</v>
      </c>
      <c r="G5" s="49" t="s">
        <v>20</v>
      </c>
      <c r="H5" s="48" t="s">
        <v>21</v>
      </c>
    </row>
    <row r="6" spans="1:47" ht="21">
      <c r="A6" s="50" t="s">
        <v>22</v>
      </c>
      <c r="B6" s="9"/>
      <c r="C6" s="51"/>
      <c r="D6" s="51"/>
      <c r="E6" s="51"/>
      <c r="F6" s="51"/>
      <c r="G6" s="51"/>
      <c r="H6" s="49"/>
    </row>
    <row r="7" spans="1:47" ht="21">
      <c r="A7" s="52" t="s">
        <v>23</v>
      </c>
      <c r="B7" s="7">
        <v>0</v>
      </c>
      <c r="C7" s="7">
        <v>0</v>
      </c>
      <c r="D7" s="53">
        <v>12</v>
      </c>
      <c r="E7" s="54" t="s">
        <v>24</v>
      </c>
      <c r="F7" s="53">
        <f>(B7*C7*D7)</f>
        <v>0</v>
      </c>
      <c r="G7" s="7"/>
      <c r="H7" s="55" t="s">
        <v>25</v>
      </c>
    </row>
    <row r="8" spans="1:47" ht="21">
      <c r="A8" s="52" t="s">
        <v>26</v>
      </c>
      <c r="B8" s="7">
        <v>0</v>
      </c>
      <c r="C8" s="7">
        <v>0</v>
      </c>
      <c r="D8" s="53">
        <v>12</v>
      </c>
      <c r="E8" s="54" t="s">
        <v>24</v>
      </c>
      <c r="F8" s="53">
        <f>(B8*C8*D8)</f>
        <v>0</v>
      </c>
      <c r="G8" s="7"/>
      <c r="H8" s="55" t="s">
        <v>27</v>
      </c>
    </row>
    <row r="9" spans="1:47" ht="21">
      <c r="A9" s="56" t="s">
        <v>28</v>
      </c>
      <c r="B9" s="53"/>
      <c r="C9" s="53"/>
      <c r="D9" s="53"/>
      <c r="E9" s="54"/>
      <c r="F9" s="53"/>
      <c r="G9" s="53"/>
      <c r="H9" s="55"/>
    </row>
    <row r="10" spans="1:47" ht="21">
      <c r="A10" s="10" t="s">
        <v>29</v>
      </c>
      <c r="B10" s="7">
        <v>0</v>
      </c>
      <c r="C10" s="8">
        <v>0</v>
      </c>
      <c r="D10" s="67">
        <v>12</v>
      </c>
      <c r="E10" s="54" t="s">
        <v>30</v>
      </c>
      <c r="F10" s="53">
        <f>(B10*C10*D10)</f>
        <v>0</v>
      </c>
      <c r="G10" s="7"/>
      <c r="H10" s="55" t="s">
        <v>31</v>
      </c>
    </row>
    <row r="11" spans="1:47" ht="21">
      <c r="A11" s="10" t="s">
        <v>32</v>
      </c>
      <c r="B11" s="7">
        <v>0</v>
      </c>
      <c r="C11" s="8">
        <v>0</v>
      </c>
      <c r="D11" s="67">
        <v>12</v>
      </c>
      <c r="E11" s="54" t="s">
        <v>30</v>
      </c>
      <c r="F11" s="53">
        <f>(B11*C11*D11)</f>
        <v>0</v>
      </c>
      <c r="G11" s="7"/>
      <c r="H11" s="55" t="s">
        <v>33</v>
      </c>
    </row>
    <row r="12" spans="1:47" ht="21" customHeight="1">
      <c r="A12" s="68" t="s">
        <v>34</v>
      </c>
      <c r="B12" s="7">
        <v>0</v>
      </c>
      <c r="C12" s="8">
        <v>0</v>
      </c>
      <c r="D12" s="67">
        <v>12</v>
      </c>
      <c r="E12" s="54" t="s">
        <v>30</v>
      </c>
      <c r="F12" s="53">
        <f>(B12*C12*D12)</f>
        <v>0</v>
      </c>
      <c r="G12" s="7"/>
      <c r="H12" s="79" t="s">
        <v>35</v>
      </c>
    </row>
    <row r="13" spans="1:47" ht="21">
      <c r="A13" s="65" t="s">
        <v>36</v>
      </c>
      <c r="B13" s="57">
        <f>B7+B8+B10+B11+B12</f>
        <v>0</v>
      </c>
      <c r="C13" s="57">
        <f>C7+C8+C10+C11+C12</f>
        <v>0</v>
      </c>
      <c r="D13" s="57"/>
      <c r="E13" s="57"/>
      <c r="F13" s="9">
        <f>ROUND(F7+F8+F10+F11+F12,-2)</f>
        <v>0</v>
      </c>
      <c r="G13" s="9"/>
      <c r="H13" s="55"/>
    </row>
    <row r="14" spans="1:47" ht="21">
      <c r="A14" s="58" t="s">
        <v>37</v>
      </c>
      <c r="B14" s="53"/>
      <c r="C14" s="53"/>
      <c r="D14" s="53"/>
      <c r="E14" s="53"/>
      <c r="F14" s="9"/>
      <c r="G14" s="9"/>
      <c r="H14" s="55"/>
    </row>
    <row r="15" spans="1:47" ht="21">
      <c r="A15" s="10" t="s">
        <v>38</v>
      </c>
      <c r="B15" s="7">
        <v>0</v>
      </c>
      <c r="C15" s="7">
        <v>0</v>
      </c>
      <c r="D15" s="53">
        <v>1</v>
      </c>
      <c r="E15" s="54" t="s">
        <v>39</v>
      </c>
      <c r="F15" s="53">
        <f>(B15*C15*D15)</f>
        <v>0</v>
      </c>
      <c r="G15" s="80"/>
      <c r="H15" s="55" t="s">
        <v>40</v>
      </c>
    </row>
    <row r="16" spans="1:47" ht="42">
      <c r="A16" s="52" t="s">
        <v>41</v>
      </c>
      <c r="B16" s="7">
        <v>0</v>
      </c>
      <c r="C16" s="7">
        <v>0</v>
      </c>
      <c r="D16" s="53">
        <v>8</v>
      </c>
      <c r="E16" s="54" t="s">
        <v>42</v>
      </c>
      <c r="F16" s="53">
        <f>ROUNDDOWN(B16*C16*4*D16,-2)</f>
        <v>0</v>
      </c>
      <c r="G16" s="7"/>
      <c r="H16" s="59" t="s">
        <v>43</v>
      </c>
    </row>
    <row r="17" spans="1:8" ht="21">
      <c r="A17" s="52" t="s">
        <v>44</v>
      </c>
      <c r="B17" s="7">
        <v>0</v>
      </c>
      <c r="C17" s="7">
        <v>0</v>
      </c>
      <c r="D17" s="53">
        <v>150</v>
      </c>
      <c r="E17" s="54" t="s">
        <v>45</v>
      </c>
      <c r="F17" s="53">
        <f>ROUNDDOWN(B17*C17*D17,-2)</f>
        <v>0</v>
      </c>
      <c r="G17" s="7"/>
      <c r="H17" s="60" t="s">
        <v>46</v>
      </c>
    </row>
    <row r="18" spans="1:8" ht="21">
      <c r="A18" s="10" t="s">
        <v>47</v>
      </c>
      <c r="B18" s="7">
        <v>0</v>
      </c>
      <c r="C18" s="7">
        <v>0</v>
      </c>
      <c r="D18" s="53">
        <v>4</v>
      </c>
      <c r="E18" s="54" t="s">
        <v>48</v>
      </c>
      <c r="F18" s="53">
        <f>ROUNDDOWN(B18*C18*D18,-2)</f>
        <v>0</v>
      </c>
      <c r="G18" s="7"/>
      <c r="H18" s="55" t="s">
        <v>49</v>
      </c>
    </row>
    <row r="19" spans="1:8" ht="21">
      <c r="A19" s="10" t="s">
        <v>50</v>
      </c>
      <c r="B19" s="53"/>
      <c r="C19" s="53"/>
      <c r="D19" s="53"/>
      <c r="E19" s="54"/>
      <c r="F19" s="53"/>
      <c r="G19" s="53"/>
      <c r="H19" s="55"/>
    </row>
    <row r="20" spans="1:8" ht="21">
      <c r="A20" s="55" t="s">
        <v>51</v>
      </c>
      <c r="B20" s="7">
        <v>0</v>
      </c>
      <c r="C20" s="8">
        <v>0</v>
      </c>
      <c r="D20" s="67"/>
      <c r="E20" s="54" t="s">
        <v>52</v>
      </c>
      <c r="F20" s="53">
        <f>ROUNDDOWN(B20*C20,-2)</f>
        <v>0</v>
      </c>
      <c r="G20" s="7"/>
      <c r="H20" s="55" t="s">
        <v>53</v>
      </c>
    </row>
    <row r="21" spans="1:8" ht="21">
      <c r="A21" s="55" t="s">
        <v>54</v>
      </c>
      <c r="B21" s="7">
        <v>0</v>
      </c>
      <c r="C21" s="8">
        <v>0</v>
      </c>
      <c r="D21" s="67"/>
      <c r="E21" s="54" t="s">
        <v>52</v>
      </c>
      <c r="F21" s="53">
        <f>ROUNDDOWN(B21*C21,-2)</f>
        <v>0</v>
      </c>
      <c r="G21" s="7"/>
      <c r="H21" s="55" t="s">
        <v>55</v>
      </c>
    </row>
    <row r="22" spans="1:8" ht="21">
      <c r="A22" s="66" t="s">
        <v>56</v>
      </c>
      <c r="B22" s="61"/>
      <c r="C22" s="61">
        <f>C15+C16+C17+C18+C20+C21</f>
        <v>0</v>
      </c>
      <c r="D22" s="61"/>
      <c r="E22" s="61"/>
      <c r="F22" s="9">
        <f>ROUND(F15+F16+F17+F18+F20+F21,-2)</f>
        <v>0</v>
      </c>
      <c r="G22" s="9"/>
      <c r="H22" s="55"/>
    </row>
    <row r="23" spans="1:8" ht="21">
      <c r="A23" s="74" t="s">
        <v>57</v>
      </c>
      <c r="B23" s="75"/>
      <c r="C23" s="75">
        <f>C13+C22</f>
        <v>0</v>
      </c>
      <c r="D23" s="75"/>
      <c r="E23" s="75"/>
      <c r="F23" s="76">
        <f>F13+F22</f>
        <v>0</v>
      </c>
      <c r="G23" s="76"/>
      <c r="H23" s="77"/>
    </row>
    <row r="24" spans="1:8" ht="21">
      <c r="A24" s="11"/>
      <c r="B24" s="11"/>
      <c r="C24" s="11"/>
      <c r="D24" s="11"/>
      <c r="E24" s="11"/>
      <c r="F24" s="11"/>
      <c r="G24" s="11"/>
      <c r="H24" s="11"/>
    </row>
    <row r="25" spans="1:8" ht="21">
      <c r="A25" s="40" t="s">
        <v>58</v>
      </c>
      <c r="B25" s="11"/>
      <c r="C25" s="11"/>
      <c r="D25" s="11"/>
      <c r="E25" s="11"/>
      <c r="F25" s="11"/>
      <c r="G25" s="11"/>
      <c r="H25" s="11"/>
    </row>
  </sheetData>
  <mergeCells count="2">
    <mergeCell ref="A2:H2"/>
    <mergeCell ref="A3:H3"/>
  </mergeCells>
  <pageMargins left="0.25" right="0.25" top="0.75" bottom="0.75" header="0.3" footer="0.3"/>
  <pageSetup paperSize="9" scale="71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0"/>
  <sheetViews>
    <sheetView view="pageBreakPreview" topLeftCell="A7" zoomScaleNormal="100" zoomScaleSheetLayoutView="100" workbookViewId="0">
      <selection activeCell="C22" sqref="C22"/>
    </sheetView>
  </sheetViews>
  <sheetFormatPr defaultColWidth="9" defaultRowHeight="21"/>
  <cols>
    <col min="1" max="1" width="7.875" style="29" customWidth="1"/>
    <col min="2" max="2" width="31.375" style="12" customWidth="1"/>
    <col min="3" max="3" width="38.125" style="12" customWidth="1"/>
    <col min="4" max="4" width="20.75" style="12" customWidth="1"/>
    <col min="5" max="5" width="29.375" style="12" customWidth="1"/>
    <col min="6" max="16384" width="9" style="12"/>
  </cols>
  <sheetData>
    <row r="1" spans="1:5">
      <c r="A1" s="84" t="s">
        <v>59</v>
      </c>
      <c r="B1" s="84"/>
      <c r="C1" s="84"/>
      <c r="D1" s="84"/>
    </row>
    <row r="2" spans="1:5">
      <c r="A2" s="84" t="s">
        <v>60</v>
      </c>
      <c r="B2" s="84"/>
      <c r="C2" s="84"/>
      <c r="D2" s="84"/>
    </row>
    <row r="3" spans="1:5">
      <c r="A3" s="85" t="s">
        <v>61</v>
      </c>
      <c r="B3" s="85"/>
      <c r="C3" s="85"/>
      <c r="D3" s="13"/>
    </row>
    <row r="4" spans="1:5">
      <c r="A4" s="14" t="s">
        <v>62</v>
      </c>
      <c r="B4" s="14" t="s">
        <v>63</v>
      </c>
      <c r="C4" s="15" t="s">
        <v>64</v>
      </c>
      <c r="D4" s="14" t="s">
        <v>21</v>
      </c>
    </row>
    <row r="5" spans="1:5">
      <c r="A5" s="16"/>
      <c r="B5" s="17"/>
      <c r="C5" s="18"/>
      <c r="D5" s="17"/>
    </row>
    <row r="6" spans="1:5">
      <c r="A6" s="19"/>
      <c r="B6" s="20"/>
      <c r="C6" s="20"/>
      <c r="D6" s="20"/>
    </row>
    <row r="7" spans="1:5">
      <c r="A7" s="19"/>
      <c r="B7" s="20"/>
      <c r="C7" s="21"/>
      <c r="D7" s="20"/>
      <c r="E7" s="22"/>
    </row>
    <row r="8" spans="1:5">
      <c r="A8" s="19"/>
      <c r="B8" s="20"/>
      <c r="C8" s="20"/>
      <c r="D8" s="20"/>
      <c r="E8" s="22"/>
    </row>
    <row r="9" spans="1:5">
      <c r="A9" s="19"/>
      <c r="B9" s="20"/>
      <c r="C9" s="21"/>
      <c r="D9" s="20"/>
    </row>
    <row r="10" spans="1:5">
      <c r="A10" s="19"/>
      <c r="B10" s="20"/>
      <c r="C10" s="20"/>
      <c r="D10" s="20"/>
    </row>
    <row r="11" spans="1:5">
      <c r="A11" s="19"/>
      <c r="B11" s="20"/>
      <c r="C11" s="20"/>
      <c r="D11" s="20"/>
      <c r="E11" s="22"/>
    </row>
    <row r="12" spans="1:5">
      <c r="A12" s="19"/>
      <c r="B12" s="20"/>
      <c r="C12" s="20"/>
      <c r="D12" s="20"/>
      <c r="E12" s="22"/>
    </row>
    <row r="13" spans="1:5">
      <c r="A13" s="23"/>
      <c r="B13" s="24"/>
      <c r="C13" s="25"/>
      <c r="D13" s="20"/>
      <c r="E13" s="22"/>
    </row>
    <row r="14" spans="1:5">
      <c r="A14" s="26"/>
      <c r="B14" s="27"/>
      <c r="C14" s="28"/>
      <c r="D14" s="27"/>
      <c r="E14" s="22"/>
    </row>
    <row r="15" spans="1:5" ht="29.25" customHeight="1">
      <c r="B15" s="30" t="s">
        <v>65</v>
      </c>
      <c r="D15" s="31"/>
    </row>
    <row r="16" spans="1:5" s="34" customFormat="1" ht="11.25">
      <c r="A16" s="32"/>
      <c r="B16" s="33"/>
    </row>
    <row r="17" spans="1:5">
      <c r="A17" s="85" t="s">
        <v>61</v>
      </c>
      <c r="B17" s="85"/>
      <c r="C17" s="85"/>
    </row>
    <row r="18" spans="1:5">
      <c r="A18" s="14" t="s">
        <v>62</v>
      </c>
      <c r="B18" s="14" t="s">
        <v>63</v>
      </c>
      <c r="C18" s="14" t="s">
        <v>64</v>
      </c>
      <c r="D18" s="14" t="s">
        <v>21</v>
      </c>
      <c r="E18" s="22"/>
    </row>
    <row r="19" spans="1:5">
      <c r="A19" s="16"/>
      <c r="B19" s="35"/>
      <c r="C19" s="36"/>
      <c r="D19" s="17"/>
    </row>
    <row r="20" spans="1:5">
      <c r="A20" s="19"/>
      <c r="B20" s="37"/>
      <c r="C20" s="38"/>
      <c r="D20" s="20"/>
    </row>
    <row r="21" spans="1:5">
      <c r="A21" s="19"/>
      <c r="B21" s="37"/>
      <c r="C21" s="38"/>
      <c r="D21" s="24"/>
      <c r="E21" s="22"/>
    </row>
    <row r="22" spans="1:5">
      <c r="A22" s="19"/>
      <c r="B22" s="37"/>
      <c r="C22" s="38"/>
      <c r="D22" s="20"/>
    </row>
    <row r="23" spans="1:5">
      <c r="A23" s="19"/>
      <c r="B23" s="38"/>
      <c r="C23" s="38"/>
      <c r="D23" s="20"/>
      <c r="E23" s="22"/>
    </row>
    <row r="24" spans="1:5">
      <c r="A24" s="19"/>
      <c r="B24" s="38"/>
      <c r="C24" s="38"/>
      <c r="D24" s="20"/>
      <c r="E24" s="22"/>
    </row>
    <row r="25" spans="1:5">
      <c r="A25" s="19"/>
      <c r="B25" s="38"/>
      <c r="C25" s="20"/>
      <c r="D25" s="20"/>
      <c r="E25" s="22"/>
    </row>
    <row r="26" spans="1:5">
      <c r="A26" s="19"/>
      <c r="B26" s="20"/>
      <c r="C26" s="20"/>
      <c r="D26" s="20"/>
    </row>
    <row r="27" spans="1:5">
      <c r="A27" s="19"/>
      <c r="B27" s="20"/>
      <c r="C27" s="20"/>
      <c r="D27" s="20"/>
    </row>
    <row r="28" spans="1:5">
      <c r="A28" s="23"/>
      <c r="B28" s="27"/>
      <c r="C28" s="27"/>
      <c r="D28" s="27"/>
    </row>
    <row r="29" spans="1:5" ht="25.5" customHeight="1">
      <c r="A29" s="39"/>
      <c r="B29" s="30" t="s">
        <v>66</v>
      </c>
    </row>
    <row r="30" spans="1:5" s="43" customFormat="1" ht="25.5" customHeight="1">
      <c r="A30" s="41"/>
      <c r="B30" s="42"/>
    </row>
  </sheetData>
  <mergeCells count="4">
    <mergeCell ref="A1:D1"/>
    <mergeCell ref="A2:D2"/>
    <mergeCell ref="A3:C3"/>
    <mergeCell ref="A17:C17"/>
  </mergeCells>
  <pageMargins left="0.7" right="0.7" top="0.75" bottom="0.47" header="0.3" footer="0.3"/>
  <pageSetup paperSize="9" scale="8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4C177-A6A4-48A4-8911-4F1F99A980A5}">
  <sheetPr>
    <pageSetUpPr fitToPage="1"/>
  </sheetPr>
  <dimension ref="B1:I6"/>
  <sheetViews>
    <sheetView tabSelected="1" view="pageBreakPreview" zoomScaleNormal="100" zoomScaleSheetLayoutView="100" workbookViewId="0">
      <selection activeCell="D6" sqref="D6"/>
    </sheetView>
  </sheetViews>
  <sheetFormatPr defaultRowHeight="14.25"/>
  <cols>
    <col min="1" max="1" width="2.5" customWidth="1"/>
    <col min="2" max="2" width="16.875" bestFit="1" customWidth="1"/>
    <col min="3" max="3" width="149.875" bestFit="1" customWidth="1"/>
    <col min="4" max="4" width="11.375" bestFit="1" customWidth="1"/>
    <col min="5" max="5" width="13.75" style="64" bestFit="1" customWidth="1"/>
    <col min="6" max="6" width="14.25" bestFit="1" customWidth="1"/>
    <col min="7" max="7" width="13.625" bestFit="1" customWidth="1"/>
    <col min="8" max="8" width="21.625" bestFit="1" customWidth="1"/>
    <col min="9" max="9" width="42.625" bestFit="1" customWidth="1"/>
  </cols>
  <sheetData>
    <row r="1" spans="2:9" ht="21">
      <c r="B1" s="69"/>
      <c r="C1" s="69"/>
      <c r="D1" s="44"/>
      <c r="E1" s="62"/>
      <c r="F1" s="44"/>
      <c r="G1" s="44"/>
      <c r="H1" s="44"/>
      <c r="I1" s="44"/>
    </row>
    <row r="2" spans="2:9" ht="23.25">
      <c r="B2" s="86" t="s">
        <v>67</v>
      </c>
      <c r="C2" s="86"/>
      <c r="D2" s="44"/>
      <c r="E2" s="62"/>
      <c r="F2" s="44"/>
      <c r="G2" s="44"/>
      <c r="H2" s="44"/>
      <c r="I2" s="44"/>
    </row>
    <row r="3" spans="2:9" ht="21">
      <c r="B3" s="72" t="s">
        <v>68</v>
      </c>
      <c r="C3" s="70" t="s">
        <v>69</v>
      </c>
      <c r="D3" s="44"/>
      <c r="E3" s="62"/>
      <c r="F3" s="44"/>
      <c r="G3" s="44"/>
      <c r="H3" s="44"/>
      <c r="I3" s="44"/>
    </row>
    <row r="4" spans="2:9" ht="21">
      <c r="B4" s="72" t="s">
        <v>70</v>
      </c>
      <c r="C4" s="70" t="s">
        <v>71</v>
      </c>
      <c r="D4" s="44"/>
      <c r="E4" s="62"/>
      <c r="F4" s="44"/>
      <c r="G4" s="44"/>
      <c r="H4" s="44"/>
      <c r="I4" s="44"/>
    </row>
    <row r="5" spans="2:9" ht="21">
      <c r="B5" s="72" t="s">
        <v>72</v>
      </c>
      <c r="C5" s="70" t="s">
        <v>73</v>
      </c>
      <c r="D5" s="44"/>
      <c r="E5" s="62"/>
      <c r="F5" s="44"/>
      <c r="G5" s="44"/>
      <c r="H5" s="44"/>
      <c r="I5" s="44"/>
    </row>
    <row r="6" spans="2:9" ht="378">
      <c r="B6" s="73" t="s">
        <v>74</v>
      </c>
      <c r="C6" s="71" t="s">
        <v>75</v>
      </c>
    </row>
  </sheetData>
  <mergeCells count="1">
    <mergeCell ref="B2:C2"/>
  </mergeCells>
  <pageMargins left="0.25" right="0.25" top="0.75" bottom="0.75" header="0.3" footer="0.3"/>
  <pageSetup paperSize="9" scale="80" fitToHeight="0"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A331AE8-38D1-401B-A08E-E4C76DAAA15E}"/>
</file>

<file path=customXml/itemProps2.xml><?xml version="1.0" encoding="utf-8"?>
<ds:datastoreItem xmlns:ds="http://schemas.openxmlformats.org/officeDocument/2006/customXml" ds:itemID="{3CA05A64-1717-413A-B12E-B88A7F1172EA}"/>
</file>

<file path=customXml/itemProps3.xml><?xml version="1.0" encoding="utf-8"?>
<ds:datastoreItem xmlns:ds="http://schemas.openxmlformats.org/officeDocument/2006/customXml" ds:itemID="{1B6C71B2-92B9-44B5-AA9F-10F343A88E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รัชนีกร ทองรักษ์</dc:creator>
  <cp:keywords/>
  <dc:description/>
  <cp:lastModifiedBy>Ratchaneekorn Thongrak</cp:lastModifiedBy>
  <cp:revision/>
  <dcterms:created xsi:type="dcterms:W3CDTF">2025-05-02T08:20:36Z</dcterms:created>
  <dcterms:modified xsi:type="dcterms:W3CDTF">2025-10-14T08:58:21Z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