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CBO กลาง\เจ้าภาพรายการ\Excel template 2569\"/>
    </mc:Choice>
  </mc:AlternateContent>
  <xr:revisionPtr revIDLastSave="0" documentId="13_ncr:1_{BF3F7A29-7127-4F2C-AB0E-C335A75553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สรุปตั้งงบประมาณ" sheetId="5" r:id="rId1"/>
    <sheet name="ค่ากระแสไฟฟ้า" sheetId="1" r:id="rId2"/>
    <sheet name="ค่าจ้างบุคลากร" sheetId="3" r:id="rId3"/>
    <sheet name="รายชื่อลูกจ้าง" sheetId="4" r:id="rId4"/>
  </sheets>
  <definedNames>
    <definedName name="_xlnm.Print_Area" localSheetId="1">ค่ากระแสไฟฟ้า!$A$1:$H$16</definedName>
    <definedName name="_xlnm.Print_Area" localSheetId="2">ค่าจ้างบุคลากร!$A$1:$H$22</definedName>
    <definedName name="_xlnm.Print_Area" localSheetId="3">รายชื่อลูกจ้าง!$A$1:$G$14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8" i="3" l="1"/>
  <c r="F13" i="4"/>
  <c r="F8" i="4"/>
  <c r="G8" i="4" s="1"/>
  <c r="F9" i="4"/>
  <c r="G9" i="4" s="1"/>
  <c r="F10" i="4"/>
  <c r="F11" i="4"/>
  <c r="G11" i="4" s="1"/>
  <c r="F12" i="4"/>
  <c r="F7" i="4"/>
  <c r="G14" i="3"/>
  <c r="C18" i="3"/>
  <c r="G18" i="3" s="1"/>
  <c r="G19" i="3" s="1"/>
  <c r="E18" i="3"/>
  <c r="G3" i="5"/>
  <c r="E13" i="4"/>
  <c r="D13" i="4"/>
  <c r="G12" i="4"/>
  <c r="G10" i="4"/>
  <c r="G7" i="4"/>
  <c r="G15" i="3"/>
  <c r="E12" i="3" l="1"/>
  <c r="G11" i="3" s="1"/>
  <c r="G4" i="5" s="1"/>
  <c r="G13" i="4"/>
  <c r="F13" i="1" l="1"/>
  <c r="E11" i="1" s="1"/>
  <c r="G10" i="1" s="1"/>
  <c r="G5" i="5" s="1"/>
</calcChain>
</file>

<file path=xl/sharedStrings.xml><?xml version="1.0" encoding="utf-8"?>
<sst xmlns="http://schemas.openxmlformats.org/spreadsheetml/2006/main" count="72" uniqueCount="52">
  <si>
    <t xml:space="preserve">
หน่วยรับงบประมาณ : ...............
เงินอุดหนุนทั่วไป 
รายการ : เงินอุดหนุนสถานีสูบน้ำด้วยไฟฟ้า 
</t>
  </si>
  <si>
    <r>
      <rPr>
        <b/>
        <sz val="18"/>
        <color theme="1"/>
        <rFont val="TH SarabunPSK"/>
        <family val="2"/>
      </rPr>
      <t>คำอธิบาย</t>
    </r>
    <r>
      <rPr>
        <sz val="18"/>
        <color theme="1"/>
        <rFont val="TH SarabunPSK"/>
        <family val="2"/>
      </rPr>
      <t xml:space="preserve"> : รายการ : เงินอุดหนุนสถานีสูบน้ำด้วยไฟฟ้า ประกอบด้วยค่ากระแสไฟฟ้าสำหรับสถานีสูบน้ำด้วยไฟฟ้า
และค่าจ้างบุคลากรสถานีสูบน้ำด้วยไฟฟ้าที่ได้รับการถ่ายโอนจากกรมชลประทาน โดยให้กรอกรายละเอียดคำขอในชีท 
"ค่ากระแสไฟฟ้า" และ "ค่าจ้างบุคลากร" (ชีทสีเขียว) หรือชีทใดชีทหนึ่งกรณีมีแค่คำขอรายการเดียว โดยให้กรอกด้านบน
หัวตารางเป็นชื่อเทศบาลและรหัสตามรูปแบบที่สำนักงบประมาณกำหนด และกรอกข้อมูลคำขอให้ช่องสีเหลืองให้ครบถ้วน เมื่อกรอกข้อมูลในชีทสีเขียวเรียบร้อยแล้ว ให้นำยอดสรุปจากชีท "สรุปตั้งงบประมาณ" ในช่องรวมตั้งงบประมาณไปบันทึกคำขอในระบบต่อไป</t>
    </r>
  </si>
  <si>
    <t>บาท</t>
  </si>
  <si>
    <t xml:space="preserve">รวมตั้งบประมาณรายการ : เงินอุดหนุนสถานีสูบน้ำด้วยไฟฟ้า </t>
  </si>
  <si>
    <t xml:space="preserve">
หน่วยรับงบประมาณ : ...............
เงินอุดหนุนทั่วไป 
รายการ : เงินอุดหนุนสถานีสูบน้ำด้วยไฟฟ้า  (ค่ากระแสไฟฟ้า)
</t>
  </si>
  <si>
    <t xml:space="preserve">  1.หลักการและเหตุผล : เดิมกรมส่งเสริมปกครองท้องถิ่นได้รับการถ่ายโอนมาจากกรมชลประทานตาม
แผนปฏิบัติการกำหนดขั้นตอนการกระจายอำนาจให้แก่ อปท. ซึ่งมีภารกิจในการให้บริการเกษตรกร
ในการสูบน้ำสำหรับการทำเกษตรกรรม ซึ่งจะมีค่าใช้จ่ายสำหรับค่ากระแสไฟฟ้าของสถานีสูบน้ำด้วยไฟฟ้า
</t>
  </si>
  <si>
    <t xml:space="preserve">  2.วัตถุประสงค์ : เพื่อจัดสรรให้เป็นค่าใช้จ่ายในการดำเนินการของสถานีสูบน้ำด้วยไฟฟ้าที่รับถ่ายโอน
มาจากกรมชลประทาน ให้เป็นไปตามอำนาจหน้าที่และภารกิจตามกฎหมาย
</t>
  </si>
  <si>
    <t xml:space="preserve">  4. หลักเกณฑ์การจัดสรร :        
     - ข้อมูลค่ากระแสไฟฟ้าของสถานีสูบน้ำด้วยไฟฟ้า ย้อนหลัง 3 ปี งบประมาณ    
     - ใบเสร็จค่ากระแสไฟฟ้าจากการไฟฟ้าส่วนภูมิภาค      
    - แบบงบหน้ารายงานภาระค่ากระแสไฟฟ้าของสถานีสูบน้ำด้วยไฟฟ้า</t>
  </si>
  <si>
    <t>เงินอุดหนุนเป็นค่าจ้างลูกจ้างชั่วคราวถ่ายโอนงานสถานีสูบน้ำด้วยไฟฟ้า</t>
  </si>
  <si>
    <t>เทศบาล........</t>
  </si>
  <si>
    <t>1. เงินอุดหนุนสำหรับงบดำเนินงานของสถานีสูบน้ำด้วยไฟฟ้า 
(ค่ากระแสไฟฟ้า)</t>
  </si>
  <si>
    <t>รายการ</t>
  </si>
  <si>
    <t>จำนวน
(แห่ง)</t>
  </si>
  <si>
    <r>
      <t xml:space="preserve">ค่าไฟฟ้า
</t>
    </r>
    <r>
      <rPr>
        <b/>
        <sz val="16"/>
        <color rgb="FFFF0000"/>
        <rFont val="TH SarabunPSK"/>
        <family val="2"/>
      </rPr>
      <t>(เฉลี่ยต่อเดือน)</t>
    </r>
  </si>
  <si>
    <t>เดือน</t>
  </si>
  <si>
    <t>จำนวนเงิน</t>
  </si>
  <si>
    <t xml:space="preserve">  ค่าใช้จ่ายสำหรับค่ากระแสไฟฟ้า</t>
  </si>
  <si>
    <t xml:space="preserve">
หน่วยรับงบประมาณ : ...............
เงินอุดหนุนทั่วไป 
รายการ : เงินอุดหนุนสถานีสูบน้ำด้วยไฟฟ้า (ค่าจ้างบุคลากร) </t>
  </si>
  <si>
    <t xml:space="preserve">     1.1 ค่าตอบแทนพนักงานจ้าง</t>
  </si>
  <si>
    <t>อัตรา</t>
  </si>
  <si>
    <t>เงิน</t>
  </si>
  <si>
    <t>เงินเพิ่ม
ค่าครองชีพ*</t>
  </si>
  <si>
    <t>ลูกจ้างชั่วคราว</t>
  </si>
  <si>
    <t>รวม</t>
  </si>
  <si>
    <t xml:space="preserve">     1.2 เงินสมทบกองทุนประกันสังคม</t>
  </si>
  <si>
    <t xml:space="preserve">เงินสมทบ
</t>
  </si>
  <si>
    <t>** คิดให้ร้อยละ 5 จากเงินเดือน</t>
  </si>
  <si>
    <t>* ตามระเบียบกระทรวงการคลังว่าด้วยการเบิกจ่ายเงินเพิ่มค่าครองชีพชั่วคราวของข้าราชการและลูกจ้างประจำของส่วนราชการ พ.ศ. 2567 และหนังสือสำนักงาน ก.จ. ก.ท. และ ก.อบต. ที่ มท 0809.3/ว 4464 ลงวันที่ 17 ตุลาคม 2567
** คิดให้ร้อยละ 5 จากเงินเดือน</t>
  </si>
  <si>
    <t>เงินอุดหนุนค่าจ้างลูกจ้างชั่วคราวถ่ายโอนงานสถานีสูบน้ำด้วยไฟฟ้า</t>
  </si>
  <si>
    <t>ลำดับที่</t>
  </si>
  <si>
    <t>ชื่อ - สกุล</t>
  </si>
  <si>
    <t>ตำแหน่ง</t>
  </si>
  <si>
    <t>เงินเดือน</t>
  </si>
  <si>
    <t>เงินประกันสังคม 5%</t>
  </si>
  <si>
    <t>รายปี</t>
  </si>
  <si>
    <t xml:space="preserve">5. ลักษณะการจัดสรรงบประมาณ : 
      การชำระหนี้ค่ากระแสไฟฟ้าของสถานีสูบน้ำด้วยไฟฟ้า โดยให้เกษตรกรรับภาระค่ากระแสไฟฟ้า 
หน่วยละ 60 สตางค์ ส่วนที่เกินให้ส่วนราชการตั้งชดเชยชำระหนี้เป็นปีๆ ตามมติ คณะรัฐมนตรี เมื่อปี พ.ศ. 2525 
และมติคณะกรรมการการกระจายอำนาจให้แก่องค์กรปกครองส่วนท้องถิ่น ครั้งที่2/2549 เมื่อวันที่ 16 มีนาคม 2549 
</t>
  </si>
  <si>
    <t>เงินอุดหนุนเป็นค่าจ้างลูกจ้างชั่วคราวถ่ายโอนงานสถานี
สูบน้ำด้วยไฟฟ้า</t>
  </si>
  <si>
    <t xml:space="preserve">  3.เป้าหมาย  : จัดสรรให้แก่องค์กรปกครองส่วนท้องถิ่น ในจังหวัดที่ได้รับการถ่ายโอนภารกิจสถานีสูบน้ำด้วยไฟฟ้า
 </t>
  </si>
  <si>
    <r>
      <t xml:space="preserve">ตั้งงบประมาณ ปี 2570 </t>
    </r>
    <r>
      <rPr>
        <b/>
        <sz val="18"/>
        <color theme="1"/>
        <rFont val="TH SarabunPSK"/>
        <family val="2"/>
      </rPr>
      <t>ค่ากระแสไฟฟ้า</t>
    </r>
  </si>
  <si>
    <r>
      <t xml:space="preserve">ตั้งงบประมาณ ปี 2570 </t>
    </r>
    <r>
      <rPr>
        <b/>
        <sz val="18"/>
        <color theme="1"/>
        <rFont val="TH SarabunPSK"/>
        <family val="2"/>
      </rPr>
      <t>ค่าจ้างบุคลากร</t>
    </r>
  </si>
  <si>
    <t>ตั้งงบประมาณ ปี 2570</t>
  </si>
  <si>
    <t xml:space="preserve">6. ข้อมูลประกอบการพิจารณา
  6.1 ผลการเบิกจ่ายงบประมาณ พ.ศ. 2566 – พ.ศ. 2568 
  6.2 ได้รับจัดสรรงบประมาณ พ.ศ. 2569 สถานีสูบน้ำ จำนวน..................แห่ง เป็นเงิน...................บาท 
ผลการเบิกจ่าย ต.ค. – พ.ย. 68 จำนวน.......................บาท
</t>
  </si>
  <si>
    <t>6. ข้อมูลประกอบการพิจารณา
  6.1 ผลการเบิกจ่ายงบประมาณ พ.ศ. 2566 – พ.ศ. 2568 
  6.2 ได้รับจัดสรรงบประมาณ พ.ศ. 2569 จำนวน...............อัตรา เป็นเงิน......................บาท 
ผลการเบิกจ่าย ต.ค. – พ.ย. 68 จำนวน.......................บาท</t>
  </si>
  <si>
    <t>5. ลักษณะการจัดสรรงบประมาณ : 
      - ค่าจ้างชั่วคราว จำนวน .................. อัตรา อัตราละ ................. บาท เป็นเงิน ........................  บาท
      - จัดสรรให้ตามอัตราลูกจ้างชั่วคราวตามจริงที่ได้รับการถ่ายโอน</t>
  </si>
  <si>
    <t>พิจารณาคำของบประมาณ พ.ศ. 2570</t>
  </si>
  <si>
    <t xml:space="preserve">  2.วัตถุประสงค์ : เพื่อเป็นค่าใช้จ่ายสำหรับอัตราลูกจ้างชั่วคราวประจำสถานีสูบน้ำด้วยไฟฟ้าที่ถ่ายโอนมาจากกรมชลประทาน </t>
  </si>
  <si>
    <t xml:space="preserve">  1.หลักการและเหตุผล : องค์กรปกครองส่วนท้องถิ่นได้รับการถ่ายโอนจากกรมชลประทานในภารกิจสถานีสูบน้ำด้วยไฟฟ้า 
ซึ่งจะต้องมีค่าใช้จ่ายสำหรับอัตราลูกจ้างชั่วคราวประจำสถานีสูบน้ำด้วยไฟฟ้า</t>
  </si>
  <si>
    <t xml:space="preserve">  3.เป้าหมาย : ลูกจ้างชั่วคราวสถานีสูบน้ำด้วยไฟฟ้าที่ถ่ายโอนมาจากกรมชลประทาน                </t>
  </si>
  <si>
    <t xml:space="preserve">  4. หลักเกณฑ์การจัดสรร :   จัดสรรให้ลูกจ้างชั่วคราว ที่ได้ถ่ายโอนมาจากกรมชลประทาน
</t>
  </si>
  <si>
    <t>การจัดทำคำของบประมาณรายจ่ายประจำปี พ.ศ. 2570</t>
  </si>
  <si>
    <t>รวมทั้งสิ้น (บาท)
รายปี</t>
  </si>
  <si>
    <t>* ตามระเบียบกระทรวงการคลังว่าด้วยการเบิกจ่ายเงินเพิ่มค่าครองชีพชั่วคราวของข้าราชการและลูกจ้างประจำของส่วนราชการ 
พ.ศ. 2567 และหนังสือสำนักงาน ก.จ. ก.ท. และ ก.อบต. ที่ มท 0809.3/ว 4464 ลงวันที่ 17 ตุลาคม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</si>
</sst>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_);_(* \(#,##0\);_(* &quot;-&quot;??_);_(@_)"/>
    <numFmt numFmtId="188" formatCode="_(* #,##0.00_);_(* \(#,##0.00\);_(* &quot;-&quot;??_);_(@_)"/>
    <numFmt numFmtId="189" formatCode="_-* #,##0_-;\-* #,##0_-;_-* &quot;-&quot;??_-;_-@_-"/>
  </numFmts>
  <fonts count="15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sz val="10"/>
      <name val="Arial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6"/>
      <name val="EucrosiaUPC"/>
      <family val="1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1"/>
      <color theme="1"/>
      <name val="TH SarabunPSK"/>
      <family val="2"/>
    </font>
    <font>
      <b/>
      <sz val="18"/>
      <name val="TH SarabunPSK"/>
      <family val="2"/>
    </font>
    <font>
      <sz val="16"/>
      <name val="TH SarabunPSK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3499862666707357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188" fontId="3" fillId="0" borderId="0" applyFont="0" applyFill="0" applyBorder="0" applyAlignment="0" applyProtection="0"/>
    <xf numFmtId="0" fontId="6" fillId="0" borderId="0"/>
    <xf numFmtId="43" fontId="9" fillId="0" borderId="0" applyFont="0" applyFill="0" applyBorder="0" applyAlignment="0" applyProtection="0"/>
    <xf numFmtId="0" fontId="2" fillId="0" borderId="0"/>
    <xf numFmtId="0" fontId="9" fillId="0" borderId="0"/>
    <xf numFmtId="0" fontId="6" fillId="0" borderId="0"/>
    <xf numFmtId="0" fontId="1" fillId="0" borderId="0"/>
  </cellStyleXfs>
  <cellXfs count="110">
    <xf numFmtId="0" fontId="0" fillId="0" borderId="0" xfId="0"/>
    <xf numFmtId="0" fontId="10" fillId="0" borderId="0" xfId="0" applyFont="1"/>
    <xf numFmtId="0" fontId="4" fillId="0" borderId="0" xfId="0" applyFont="1"/>
    <xf numFmtId="187" fontId="10" fillId="0" borderId="0" xfId="1" applyNumberFormat="1" applyFont="1" applyProtection="1"/>
    <xf numFmtId="187" fontId="4" fillId="0" borderId="1" xfId="0" applyNumberFormat="1" applyFont="1" applyBorder="1"/>
    <xf numFmtId="187" fontId="4" fillId="0" borderId="0" xfId="0" applyNumberFormat="1" applyFont="1" applyAlignment="1">
      <alignment horizontal="left"/>
    </xf>
    <xf numFmtId="187" fontId="4" fillId="2" borderId="3" xfId="1" applyNumberFormat="1" applyFont="1" applyFill="1" applyBorder="1" applyAlignment="1" applyProtection="1">
      <alignment horizontal="center" vertical="center" wrapText="1"/>
    </xf>
    <xf numFmtId="0" fontId="5" fillId="5" borderId="4" xfId="2" applyFont="1" applyFill="1" applyBorder="1" applyAlignment="1" applyProtection="1">
      <alignment horizontal="left"/>
      <protection locked="0"/>
    </xf>
    <xf numFmtId="187" fontId="5" fillId="5" borderId="4" xfId="1" applyNumberFormat="1" applyFont="1" applyFill="1" applyBorder="1" applyAlignment="1" applyProtection="1">
      <protection locked="0"/>
    </xf>
    <xf numFmtId="187" fontId="5" fillId="2" borderId="4" xfId="1" applyNumberFormat="1" applyFont="1" applyFill="1" applyBorder="1" applyAlignment="1" applyProtection="1">
      <alignment horizontal="center" vertical="center" wrapText="1"/>
    </xf>
    <xf numFmtId="187" fontId="10" fillId="0" borderId="0" xfId="1" applyNumberFormat="1" applyFont="1"/>
    <xf numFmtId="0" fontId="4" fillId="6" borderId="4" xfId="6" applyFont="1" applyFill="1" applyBorder="1" applyAlignment="1">
      <alignment horizontal="center" vertical="top"/>
    </xf>
    <xf numFmtId="187" fontId="4" fillId="6" borderId="4" xfId="1" applyNumberFormat="1" applyFont="1" applyFill="1" applyBorder="1" applyAlignment="1">
      <alignment horizontal="center" vertical="top"/>
    </xf>
    <xf numFmtId="187" fontId="4" fillId="6" borderId="4" xfId="1" applyNumberFormat="1" applyFont="1" applyFill="1" applyBorder="1" applyAlignment="1">
      <alignment horizontal="center" vertical="top" wrapText="1"/>
    </xf>
    <xf numFmtId="187" fontId="4" fillId="5" borderId="4" xfId="1" applyNumberFormat="1" applyFont="1" applyFill="1" applyBorder="1" applyAlignment="1" applyProtection="1">
      <alignment horizontal="center"/>
      <protection locked="0"/>
    </xf>
    <xf numFmtId="187" fontId="10" fillId="0" borderId="4" xfId="1" applyNumberFormat="1" applyFont="1" applyFill="1" applyBorder="1" applyAlignment="1">
      <alignment horizontal="center"/>
    </xf>
    <xf numFmtId="187" fontId="4" fillId="0" borderId="4" xfId="1" applyNumberFormat="1" applyFont="1" applyFill="1" applyBorder="1" applyAlignment="1">
      <alignment horizontal="center"/>
    </xf>
    <xf numFmtId="187" fontId="10" fillId="0" borderId="3" xfId="1" applyNumberFormat="1" applyFont="1" applyFill="1" applyBorder="1" applyAlignment="1">
      <alignment horizontal="center"/>
    </xf>
    <xf numFmtId="187" fontId="10" fillId="0" borderId="4" xfId="1" applyNumberFormat="1" applyFont="1" applyFill="1" applyBorder="1"/>
    <xf numFmtId="0" fontId="10" fillId="8" borderId="8" xfId="0" applyFont="1" applyFill="1" applyBorder="1"/>
    <xf numFmtId="0" fontId="4" fillId="8" borderId="8" xfId="0" applyFont="1" applyFill="1" applyBorder="1" applyAlignment="1">
      <alignment horizontal="left"/>
    </xf>
    <xf numFmtId="187" fontId="10" fillId="7" borderId="8" xfId="1" applyNumberFormat="1" applyFont="1" applyFill="1" applyBorder="1"/>
    <xf numFmtId="187" fontId="4" fillId="6" borderId="11" xfId="1" applyNumberFormat="1" applyFont="1" applyFill="1" applyBorder="1" applyAlignment="1">
      <alignment horizontal="center" vertical="top" wrapText="1"/>
    </xf>
    <xf numFmtId="187" fontId="12" fillId="6" borderId="14" xfId="1" applyNumberFormat="1" applyFont="1" applyFill="1" applyBorder="1" applyAlignment="1">
      <alignment horizontal="center" vertical="center" wrapText="1"/>
    </xf>
    <xf numFmtId="0" fontId="12" fillId="0" borderId="0" xfId="7" applyFont="1"/>
    <xf numFmtId="0" fontId="14" fillId="0" borderId="16" xfId="5" applyFont="1" applyBorder="1" applyAlignment="1">
      <alignment horizontal="center"/>
    </xf>
    <xf numFmtId="0" fontId="14" fillId="0" borderId="16" xfId="5" applyFont="1" applyBorder="1" applyAlignment="1">
      <alignment horizontal="left"/>
    </xf>
    <xf numFmtId="189" fontId="14" fillId="0" borderId="16" xfId="3" applyNumberFormat="1" applyFont="1" applyBorder="1" applyAlignment="1">
      <alignment horizontal="center"/>
    </xf>
    <xf numFmtId="189" fontId="14" fillId="0" borderId="16" xfId="5" applyNumberFormat="1" applyFont="1" applyBorder="1"/>
    <xf numFmtId="189" fontId="12" fillId="0" borderId="16" xfId="7" applyNumberFormat="1" applyFont="1" applyBorder="1"/>
    <xf numFmtId="0" fontId="5" fillId="7" borderId="4" xfId="5" applyFont="1" applyFill="1" applyBorder="1" applyAlignment="1">
      <alignment horizontal="center"/>
    </xf>
    <xf numFmtId="189" fontId="5" fillId="7" borderId="4" xfId="3" applyNumberFormat="1" applyFont="1" applyFill="1" applyBorder="1" applyAlignment="1">
      <alignment horizontal="center" shrinkToFit="1"/>
    </xf>
    <xf numFmtId="189" fontId="5" fillId="5" borderId="4" xfId="3" applyNumberFormat="1" applyFont="1" applyFill="1" applyBorder="1" applyAlignment="1">
      <alignment horizontal="center" shrinkToFit="1"/>
    </xf>
    <xf numFmtId="0" fontId="14" fillId="0" borderId="0" xfId="5" applyFont="1"/>
    <xf numFmtId="0" fontId="5" fillId="0" borderId="0" xfId="5" applyFont="1"/>
    <xf numFmtId="0" fontId="12" fillId="0" borderId="0" xfId="7" applyFont="1" applyAlignment="1">
      <alignment wrapText="1"/>
    </xf>
    <xf numFmtId="0" fontId="4" fillId="0" borderId="21" xfId="0" applyFont="1" applyBorder="1"/>
    <xf numFmtId="0" fontId="8" fillId="3" borderId="23" xfId="0" applyFont="1" applyFill="1" applyBorder="1" applyAlignment="1">
      <alignment vertical="top" wrapText="1"/>
    </xf>
    <xf numFmtId="187" fontId="4" fillId="3" borderId="23" xfId="0" applyNumberFormat="1" applyFont="1" applyFill="1" applyBorder="1"/>
    <xf numFmtId="0" fontId="4" fillId="3" borderId="24" xfId="0" applyFont="1" applyFill="1" applyBorder="1"/>
    <xf numFmtId="0" fontId="8" fillId="0" borderId="0" xfId="0" applyFont="1" applyAlignment="1">
      <alignment horizontal="left" vertical="top" wrapText="1"/>
    </xf>
    <xf numFmtId="187" fontId="5" fillId="2" borderId="4" xfId="1" applyNumberFormat="1" applyFont="1" applyFill="1" applyBorder="1" applyAlignment="1" applyProtection="1">
      <alignment horizontal="center" vertical="center"/>
    </xf>
    <xf numFmtId="187" fontId="5" fillId="0" borderId="4" xfId="1" applyNumberFormat="1" applyFont="1" applyBorder="1" applyAlignment="1" applyProtection="1">
      <alignment horizontal="center"/>
    </xf>
    <xf numFmtId="0" fontId="4" fillId="0" borderId="0" xfId="0" applyFont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top" wrapText="1"/>
      <protection locked="0"/>
    </xf>
    <xf numFmtId="0" fontId="7" fillId="3" borderId="18" xfId="0" applyFont="1" applyFill="1" applyBorder="1" applyAlignment="1" applyProtection="1">
      <alignment horizontal="center" vertical="top" wrapText="1"/>
      <protection locked="0"/>
    </xf>
    <xf numFmtId="0" fontId="7" fillId="3" borderId="19" xfId="0" applyFont="1" applyFill="1" applyBorder="1" applyAlignment="1" applyProtection="1">
      <alignment horizontal="center" vertical="top" wrapText="1"/>
      <protection locked="0"/>
    </xf>
    <xf numFmtId="0" fontId="8" fillId="4" borderId="20" xfId="0" applyFont="1" applyFill="1" applyBorder="1" applyAlignment="1">
      <alignment horizontal="left" vertical="top" wrapText="1"/>
    </xf>
    <xf numFmtId="0" fontId="8" fillId="4" borderId="0" xfId="0" applyFont="1" applyFill="1" applyAlignment="1">
      <alignment horizontal="left" vertical="top" wrapText="1"/>
    </xf>
    <xf numFmtId="0" fontId="8" fillId="4" borderId="21" xfId="0" applyFont="1" applyFill="1" applyBorder="1" applyAlignment="1">
      <alignment horizontal="left" vertical="top" wrapText="1"/>
    </xf>
    <xf numFmtId="0" fontId="8" fillId="0" borderId="20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7" fillId="3" borderId="22" xfId="0" applyFont="1" applyFill="1" applyBorder="1" applyAlignment="1">
      <alignment horizontal="left" vertical="center" wrapText="1"/>
    </xf>
    <xf numFmtId="0" fontId="8" fillId="3" borderId="23" xfId="0" applyFont="1" applyFill="1" applyBorder="1" applyAlignment="1">
      <alignment horizontal="left" vertical="center" wrapText="1"/>
    </xf>
    <xf numFmtId="0" fontId="8" fillId="3" borderId="0" xfId="0" applyFont="1" applyFill="1" applyAlignment="1" applyProtection="1">
      <alignment horizontal="left" vertical="top" wrapText="1"/>
      <protection locked="0"/>
    </xf>
    <xf numFmtId="187" fontId="4" fillId="2" borderId="2" xfId="1" applyNumberFormat="1" applyFont="1" applyFill="1" applyBorder="1" applyAlignment="1" applyProtection="1">
      <alignment horizontal="center" vertical="center"/>
    </xf>
    <xf numFmtId="187" fontId="4" fillId="2" borderId="3" xfId="1" applyNumberFormat="1" applyFont="1" applyFill="1" applyBorder="1" applyAlignment="1" applyProtection="1">
      <alignment horizontal="center" vertical="center"/>
    </xf>
    <xf numFmtId="187" fontId="5" fillId="2" borderId="4" xfId="1" applyNumberFormat="1" applyFont="1" applyFill="1" applyBorder="1" applyAlignment="1" applyProtection="1">
      <alignment horizontal="center" vertical="center"/>
    </xf>
    <xf numFmtId="0" fontId="5" fillId="0" borderId="4" xfId="2" applyFont="1" applyBorder="1" applyAlignment="1">
      <alignment horizontal="left"/>
    </xf>
    <xf numFmtId="187" fontId="5" fillId="0" borderId="4" xfId="1" applyNumberFormat="1" applyFont="1" applyBorder="1" applyAlignment="1" applyProtection="1">
      <alignment horizontal="center"/>
    </xf>
    <xf numFmtId="0" fontId="8" fillId="0" borderId="0" xfId="0" applyFont="1" applyAlignment="1">
      <alignment horizontal="left" vertical="top"/>
    </xf>
    <xf numFmtId="0" fontId="7" fillId="3" borderId="0" xfId="0" applyFont="1" applyFill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center"/>
    </xf>
    <xf numFmtId="0" fontId="4" fillId="5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top" wrapText="1" indent="1"/>
    </xf>
    <xf numFmtId="187" fontId="4" fillId="0" borderId="0" xfId="0" applyNumberFormat="1" applyFont="1" applyAlignment="1">
      <alignment horizontal="center"/>
    </xf>
    <xf numFmtId="187" fontId="10" fillId="0" borderId="2" xfId="1" applyNumberFormat="1" applyFont="1" applyFill="1" applyBorder="1" applyAlignment="1">
      <alignment horizontal="left" indent="2"/>
    </xf>
    <xf numFmtId="187" fontId="10" fillId="0" borderId="3" xfId="1" applyNumberFormat="1" applyFont="1" applyFill="1" applyBorder="1" applyAlignment="1">
      <alignment horizontal="left" indent="2"/>
    </xf>
    <xf numFmtId="0" fontId="4" fillId="7" borderId="6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187" fontId="4" fillId="6" borderId="9" xfId="1" applyNumberFormat="1" applyFont="1" applyFill="1" applyBorder="1" applyAlignment="1">
      <alignment horizontal="center" vertical="center"/>
    </xf>
    <xf numFmtId="187" fontId="4" fillId="6" borderId="10" xfId="1" applyNumberFormat="1" applyFont="1" applyFill="1" applyBorder="1" applyAlignment="1">
      <alignment horizontal="center" vertical="center"/>
    </xf>
    <xf numFmtId="187" fontId="4" fillId="6" borderId="12" xfId="1" applyNumberFormat="1" applyFont="1" applyFill="1" applyBorder="1" applyAlignment="1">
      <alignment horizontal="center" vertical="center"/>
    </xf>
    <xf numFmtId="187" fontId="4" fillId="6" borderId="13" xfId="1" applyNumberFormat="1" applyFont="1" applyFill="1" applyBorder="1" applyAlignment="1">
      <alignment horizontal="center" vertical="center"/>
    </xf>
    <xf numFmtId="0" fontId="4" fillId="6" borderId="11" xfId="6" applyFont="1" applyFill="1" applyBorder="1" applyAlignment="1">
      <alignment horizontal="center" vertical="center"/>
    </xf>
    <xf numFmtId="0" fontId="4" fillId="6" borderId="14" xfId="6" applyFont="1" applyFill="1" applyBorder="1" applyAlignment="1">
      <alignment horizontal="center" vertical="center"/>
    </xf>
    <xf numFmtId="187" fontId="4" fillId="6" borderId="11" xfId="1" applyNumberFormat="1" applyFont="1" applyFill="1" applyBorder="1" applyAlignment="1">
      <alignment horizontal="center" vertical="center"/>
    </xf>
    <xf numFmtId="187" fontId="4" fillId="6" borderId="14" xfId="1" applyNumberFormat="1" applyFont="1" applyFill="1" applyBorder="1" applyAlignment="1">
      <alignment horizontal="center" vertical="center"/>
    </xf>
    <xf numFmtId="0" fontId="10" fillId="0" borderId="25" xfId="0" applyFont="1" applyBorder="1" applyAlignment="1">
      <alignment horizontal="left" vertical="top" wrapText="1"/>
    </xf>
    <xf numFmtId="0" fontId="10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 wrapText="1" indent="1"/>
    </xf>
    <xf numFmtId="187" fontId="4" fillId="6" borderId="2" xfId="1" applyNumberFormat="1" applyFont="1" applyFill="1" applyBorder="1" applyAlignment="1">
      <alignment horizontal="left" vertical="top"/>
    </xf>
    <xf numFmtId="187" fontId="4" fillId="6" borderId="3" xfId="1" applyNumberFormat="1" applyFont="1" applyFill="1" applyBorder="1" applyAlignment="1">
      <alignment horizontal="left" vertical="top"/>
    </xf>
    <xf numFmtId="189" fontId="5" fillId="4" borderId="15" xfId="3" applyNumberFormat="1" applyFont="1" applyFill="1" applyBorder="1" applyAlignment="1">
      <alignment horizontal="center" vertical="center"/>
    </xf>
    <xf numFmtId="189" fontId="5" fillId="4" borderId="14" xfId="3" applyNumberFormat="1" applyFont="1" applyFill="1" applyBorder="1" applyAlignment="1">
      <alignment horizontal="center" vertical="center"/>
    </xf>
    <xf numFmtId="0" fontId="5" fillId="7" borderId="2" xfId="5" applyFont="1" applyFill="1" applyBorder="1" applyAlignment="1">
      <alignment horizontal="center"/>
    </xf>
    <xf numFmtId="0" fontId="5" fillId="7" borderId="3" xfId="5" applyFont="1" applyFill="1" applyBorder="1" applyAlignment="1">
      <alignment horizontal="center"/>
    </xf>
    <xf numFmtId="43" fontId="13" fillId="0" borderId="0" xfId="3" applyFont="1" applyAlignment="1">
      <alignment horizontal="center"/>
    </xf>
    <xf numFmtId="0" fontId="13" fillId="0" borderId="0" xfId="5" applyFont="1" applyAlignment="1">
      <alignment horizontal="center" vertical="center"/>
    </xf>
    <xf numFmtId="0" fontId="13" fillId="0" borderId="0" xfId="5" applyFont="1" applyAlignment="1">
      <alignment horizontal="center" vertical="top"/>
    </xf>
    <xf numFmtId="0" fontId="13" fillId="0" borderId="5" xfId="5" applyFont="1" applyBorder="1" applyAlignment="1">
      <alignment horizontal="center" vertical="top"/>
    </xf>
    <xf numFmtId="0" fontId="5" fillId="4" borderId="15" xfId="5" applyFont="1" applyFill="1" applyBorder="1" applyAlignment="1">
      <alignment horizontal="center" vertical="center" wrapText="1"/>
    </xf>
    <xf numFmtId="0" fontId="5" fillId="4" borderId="11" xfId="5" applyFont="1" applyFill="1" applyBorder="1" applyAlignment="1">
      <alignment horizontal="center" vertical="center" wrapText="1"/>
    </xf>
    <xf numFmtId="0" fontId="5" fillId="4" borderId="14" xfId="5" applyFont="1" applyFill="1" applyBorder="1" applyAlignment="1">
      <alignment horizontal="center" vertical="center" wrapText="1"/>
    </xf>
    <xf numFmtId="0" fontId="5" fillId="4" borderId="15" xfId="5" applyFont="1" applyFill="1" applyBorder="1" applyAlignment="1">
      <alignment horizontal="center" vertical="center"/>
    </xf>
    <xf numFmtId="0" fontId="5" fillId="4" borderId="11" xfId="5" applyFont="1" applyFill="1" applyBorder="1" applyAlignment="1">
      <alignment horizontal="center" vertical="center"/>
    </xf>
    <xf numFmtId="0" fontId="5" fillId="4" borderId="14" xfId="5" applyFont="1" applyFill="1" applyBorder="1" applyAlignment="1">
      <alignment horizontal="center" vertical="center"/>
    </xf>
    <xf numFmtId="189" fontId="5" fillId="4" borderId="11" xfId="3" applyNumberFormat="1" applyFont="1" applyFill="1" applyBorder="1" applyAlignment="1">
      <alignment horizontal="center" vertical="center"/>
    </xf>
    <xf numFmtId="189" fontId="5" fillId="4" borderId="15" xfId="3" applyNumberFormat="1" applyFont="1" applyFill="1" applyBorder="1" applyAlignment="1">
      <alignment horizontal="center" vertical="center" wrapText="1"/>
    </xf>
    <xf numFmtId="189" fontId="5" fillId="4" borderId="11" xfId="3" applyNumberFormat="1" applyFont="1" applyFill="1" applyBorder="1" applyAlignment="1">
      <alignment horizontal="center" vertical="center" wrapText="1"/>
    </xf>
    <xf numFmtId="189" fontId="5" fillId="4" borderId="14" xfId="3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89" fontId="5" fillId="4" borderId="9" xfId="3" applyNumberFormat="1" applyFont="1" applyFill="1" applyBorder="1" applyAlignment="1">
      <alignment horizontal="center" vertical="center"/>
    </xf>
    <xf numFmtId="189" fontId="5" fillId="4" borderId="12" xfId="3" applyNumberFormat="1" applyFont="1" applyFill="1" applyBorder="1" applyAlignment="1">
      <alignment horizontal="center" vertical="center"/>
    </xf>
    <xf numFmtId="189" fontId="5" fillId="4" borderId="26" xfId="3" applyNumberFormat="1" applyFont="1" applyFill="1" applyBorder="1" applyAlignment="1">
      <alignment horizontal="center" vertical="center" wrapText="1"/>
    </xf>
    <xf numFmtId="0" fontId="14" fillId="0" borderId="27" xfId="5" applyFont="1" applyBorder="1" applyAlignment="1">
      <alignment horizontal="left" vertical="top" wrapText="1"/>
    </xf>
    <xf numFmtId="0" fontId="10" fillId="0" borderId="0" xfId="0" applyFont="1" applyAlignment="1">
      <alignment horizontal="left" vertical="top"/>
    </xf>
  </cellXfs>
  <cellStyles count="8">
    <cellStyle name="Comma 2" xfId="3" xr:uid="{00000000-0005-0000-0000-000001000000}"/>
    <cellStyle name="Normal 2" xfId="2" xr:uid="{00000000-0005-0000-0000-000003000000}"/>
    <cellStyle name="Normal 2 2" xfId="5" xr:uid="{00000000-0005-0000-0000-000004000000}"/>
    <cellStyle name="Normal 3" xfId="4" xr:uid="{00000000-0005-0000-0000-000005000000}"/>
    <cellStyle name="Normal 3 2" xfId="7" xr:uid="{A07EB6B0-D5CD-4F62-BF92-59601DA66867}"/>
    <cellStyle name="จุลภาค" xfId="1" builtinId="3"/>
    <cellStyle name="ปกติ" xfId="0" builtinId="0"/>
    <cellStyle name="ปกติ_Sheet1" xfId="6" xr:uid="{A3C5DD69-7978-410B-A67D-05C2DDA8D0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123825</xdr:colOff>
      <xdr:row>0</xdr:row>
      <xdr:rowOff>0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FE43F6D0-D8C4-41D6-AD2F-F2438475C54B}"/>
            </a:ext>
          </a:extLst>
        </xdr:cNvPr>
        <xdr:cNvSpPr txBox="1"/>
      </xdr:nvSpPr>
      <xdr:spPr>
        <a:xfrm>
          <a:off x="4067175" y="0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123825</xdr:colOff>
      <xdr:row>0</xdr:row>
      <xdr:rowOff>0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E9D060E6-D12D-4977-9F69-856C90E3A2E0}"/>
            </a:ext>
          </a:extLst>
        </xdr:cNvPr>
        <xdr:cNvSpPr txBox="1"/>
      </xdr:nvSpPr>
      <xdr:spPr>
        <a:xfrm>
          <a:off x="3581400" y="0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485775</xdr:colOff>
      <xdr:row>0</xdr:row>
      <xdr:rowOff>19050</xdr:rowOff>
    </xdr:from>
    <xdr:ext cx="2783033" cy="614014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B0F2CE71-F1D1-4787-8D87-32A58F199DE9}"/>
            </a:ext>
          </a:extLst>
        </xdr:cNvPr>
        <xdr:cNvSpPr txBox="1"/>
      </xdr:nvSpPr>
      <xdr:spPr>
        <a:xfrm>
          <a:off x="4429125" y="19050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215DB-BF05-4AFF-9768-3AA7723A937E}">
  <sheetPr>
    <tabColor rgb="FFFFFF00"/>
    <pageSetUpPr fitToPage="1"/>
  </sheetPr>
  <dimension ref="A1:H5"/>
  <sheetViews>
    <sheetView tabSelected="1" workbookViewId="0">
      <selection activeCell="A5" sqref="A5:E5"/>
    </sheetView>
  </sheetViews>
  <sheetFormatPr defaultRowHeight="14.25" x14ac:dyDescent="0.2"/>
  <cols>
    <col min="2" max="2" width="25.375" customWidth="1"/>
    <col min="3" max="3" width="7.875" customWidth="1"/>
    <col min="4" max="4" width="9.375" customWidth="1"/>
    <col min="5" max="5" width="10.625" customWidth="1"/>
    <col min="6" max="6" width="6.375" customWidth="1"/>
    <col min="7" max="7" width="11.375" customWidth="1"/>
    <col min="8" max="8" width="15.25" customWidth="1"/>
  </cols>
  <sheetData>
    <row r="1" spans="1:8" ht="128.25" customHeight="1" x14ac:dyDescent="0.2">
      <c r="A1" s="45" t="s">
        <v>0</v>
      </c>
      <c r="B1" s="46"/>
      <c r="C1" s="46"/>
      <c r="D1" s="46"/>
      <c r="E1" s="46"/>
      <c r="F1" s="46"/>
      <c r="G1" s="46"/>
      <c r="H1" s="47"/>
    </row>
    <row r="2" spans="1:8" ht="154.5" customHeight="1" x14ac:dyDescent="0.2">
      <c r="A2" s="48" t="s">
        <v>1</v>
      </c>
      <c r="B2" s="49"/>
      <c r="C2" s="49"/>
      <c r="D2" s="49"/>
      <c r="E2" s="49"/>
      <c r="F2" s="49"/>
      <c r="G2" s="49"/>
      <c r="H2" s="50"/>
    </row>
    <row r="3" spans="1:8" ht="29.25" customHeight="1" thickBot="1" x14ac:dyDescent="0.4">
      <c r="A3" s="51" t="s">
        <v>38</v>
      </c>
      <c r="B3" s="52"/>
      <c r="C3" s="52"/>
      <c r="D3" s="52"/>
      <c r="E3" s="52"/>
      <c r="G3" s="4">
        <f>ค่ากระแสไฟฟ้า!G10</f>
        <v>0</v>
      </c>
      <c r="H3" s="36" t="s">
        <v>2</v>
      </c>
    </row>
    <row r="4" spans="1:8" ht="24.75" thickTop="1" thickBot="1" x14ac:dyDescent="0.4">
      <c r="A4" s="51" t="s">
        <v>39</v>
      </c>
      <c r="B4" s="52"/>
      <c r="C4" s="52"/>
      <c r="D4" s="52"/>
      <c r="E4" s="52"/>
      <c r="G4" s="4">
        <f>ค่าจ้างบุคลากร!G11</f>
        <v>0</v>
      </c>
      <c r="H4" s="36" t="s">
        <v>2</v>
      </c>
    </row>
    <row r="5" spans="1:8" ht="35.25" customHeight="1" thickTop="1" thickBot="1" x14ac:dyDescent="0.4">
      <c r="A5" s="53" t="s">
        <v>3</v>
      </c>
      <c r="B5" s="54"/>
      <c r="C5" s="54"/>
      <c r="D5" s="54"/>
      <c r="E5" s="54"/>
      <c r="F5" s="37"/>
      <c r="G5" s="38">
        <f>G3+G4</f>
        <v>0</v>
      </c>
      <c r="H5" s="39" t="s">
        <v>2</v>
      </c>
    </row>
  </sheetData>
  <mergeCells count="5">
    <mergeCell ref="A1:H1"/>
    <mergeCell ref="A2:H2"/>
    <mergeCell ref="A3:E3"/>
    <mergeCell ref="A4:E4"/>
    <mergeCell ref="A5:E5"/>
  </mergeCells>
  <pageMargins left="0.70866141732283472" right="0.70866141732283472" top="0.74803149606299213" bottom="0.74803149606299213" header="0.31496062992125984" footer="0.31496062992125984"/>
  <pageSetup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H16"/>
  <sheetViews>
    <sheetView view="pageBreakPreview" topLeftCell="A7" zoomScaleNormal="100" zoomScaleSheetLayoutView="100" workbookViewId="0">
      <selection activeCell="A8" sqref="A8:H8"/>
    </sheetView>
  </sheetViews>
  <sheetFormatPr defaultColWidth="9.125" defaultRowHeight="21" x14ac:dyDescent="0.35"/>
  <cols>
    <col min="1" max="1" width="9.125" style="1"/>
    <col min="2" max="2" width="25.375" style="1" customWidth="1"/>
    <col min="3" max="3" width="7.875" style="1" customWidth="1"/>
    <col min="4" max="4" width="9.375" style="1" customWidth="1"/>
    <col min="5" max="5" width="10.625" style="1" customWidth="1"/>
    <col min="6" max="6" width="6.375" style="1" customWidth="1"/>
    <col min="7" max="7" width="11.375" style="1" customWidth="1"/>
    <col min="8" max="8" width="14.875" style="1" customWidth="1"/>
    <col min="9" max="16384" width="9.125" style="1"/>
  </cols>
  <sheetData>
    <row r="1" spans="1:8" ht="117" customHeight="1" x14ac:dyDescent="0.35">
      <c r="A1" s="62" t="s">
        <v>4</v>
      </c>
      <c r="B1" s="62"/>
      <c r="C1" s="62"/>
      <c r="D1" s="62"/>
      <c r="E1" s="62"/>
      <c r="F1" s="62"/>
      <c r="G1" s="62"/>
      <c r="H1" s="62"/>
    </row>
    <row r="2" spans="1:8" ht="77.25" customHeight="1" x14ac:dyDescent="0.35">
      <c r="A2" s="102" t="s">
        <v>5</v>
      </c>
      <c r="B2" s="109"/>
      <c r="C2" s="109"/>
      <c r="D2" s="109"/>
      <c r="E2" s="109"/>
      <c r="F2" s="109"/>
      <c r="G2" s="109"/>
      <c r="H2" s="109"/>
    </row>
    <row r="3" spans="1:8" ht="48.75" customHeight="1" x14ac:dyDescent="0.35">
      <c r="A3" s="102" t="s">
        <v>6</v>
      </c>
      <c r="B3" s="109"/>
      <c r="C3" s="109"/>
      <c r="D3" s="109"/>
      <c r="E3" s="109"/>
      <c r="F3" s="109"/>
      <c r="G3" s="109"/>
      <c r="H3" s="109"/>
    </row>
    <row r="4" spans="1:8" x14ac:dyDescent="0.35">
      <c r="A4" s="102" t="s">
        <v>37</v>
      </c>
      <c r="B4" s="109"/>
      <c r="C4" s="109"/>
      <c r="D4" s="109"/>
      <c r="E4" s="109"/>
      <c r="F4" s="109"/>
      <c r="G4" s="109"/>
      <c r="H4" s="109"/>
    </row>
    <row r="5" spans="1:8" ht="90" customHeight="1" x14ac:dyDescent="0.35">
      <c r="A5" s="102" t="s">
        <v>7</v>
      </c>
      <c r="B5" s="102"/>
      <c r="C5" s="102"/>
      <c r="D5" s="102"/>
      <c r="E5" s="102"/>
      <c r="F5" s="102"/>
      <c r="G5" s="102"/>
      <c r="H5" s="102"/>
    </row>
    <row r="6" spans="1:8" ht="23.25" x14ac:dyDescent="0.35">
      <c r="A6" s="40"/>
      <c r="B6" s="40"/>
      <c r="C6" s="40"/>
      <c r="D6" s="40"/>
      <c r="E6" s="40"/>
      <c r="F6" s="40"/>
      <c r="G6" s="40"/>
      <c r="H6" s="40"/>
    </row>
    <row r="7" spans="1:8" x14ac:dyDescent="0.35">
      <c r="A7" s="63" t="s">
        <v>8</v>
      </c>
      <c r="B7" s="63"/>
      <c r="C7" s="63"/>
      <c r="D7" s="63"/>
      <c r="E7" s="63"/>
      <c r="F7" s="63"/>
      <c r="G7" s="63"/>
      <c r="H7" s="63"/>
    </row>
    <row r="8" spans="1:8" x14ac:dyDescent="0.35">
      <c r="A8" s="63" t="s">
        <v>44</v>
      </c>
      <c r="B8" s="63"/>
      <c r="C8" s="63"/>
      <c r="D8" s="63"/>
      <c r="E8" s="63"/>
      <c r="F8" s="63"/>
      <c r="G8" s="63"/>
      <c r="H8" s="63"/>
    </row>
    <row r="9" spans="1:8" x14ac:dyDescent="0.35">
      <c r="A9" s="64" t="s">
        <v>9</v>
      </c>
      <c r="B9" s="64"/>
      <c r="C9" s="64"/>
      <c r="D9" s="64"/>
      <c r="E9" s="64"/>
      <c r="F9" s="64"/>
      <c r="G9" s="64"/>
      <c r="H9" s="2"/>
    </row>
    <row r="10" spans="1:8" ht="21.75" thickBot="1" x14ac:dyDescent="0.4">
      <c r="A10" s="2" t="s">
        <v>40</v>
      </c>
      <c r="F10" s="3"/>
      <c r="G10" s="4">
        <f>E11</f>
        <v>0</v>
      </c>
      <c r="H10" s="2" t="s">
        <v>2</v>
      </c>
    </row>
    <row r="11" spans="1:8" ht="49.5" customHeight="1" thickTop="1" x14ac:dyDescent="0.35">
      <c r="A11" s="65" t="s">
        <v>10</v>
      </c>
      <c r="B11" s="65"/>
      <c r="C11" s="65"/>
      <c r="D11" s="65"/>
      <c r="E11" s="66">
        <f>F13</f>
        <v>0</v>
      </c>
      <c r="F11" s="63"/>
      <c r="G11" s="5" t="s">
        <v>2</v>
      </c>
    </row>
    <row r="12" spans="1:8" ht="63" x14ac:dyDescent="0.35">
      <c r="A12" s="56" t="s">
        <v>11</v>
      </c>
      <c r="B12" s="57"/>
      <c r="C12" s="6" t="s">
        <v>12</v>
      </c>
      <c r="D12" s="9" t="s">
        <v>13</v>
      </c>
      <c r="E12" s="41" t="s">
        <v>14</v>
      </c>
      <c r="F12" s="58" t="s">
        <v>15</v>
      </c>
      <c r="G12" s="58"/>
    </row>
    <row r="13" spans="1:8" x14ac:dyDescent="0.35">
      <c r="A13" s="59" t="s">
        <v>16</v>
      </c>
      <c r="B13" s="59"/>
      <c r="C13" s="7"/>
      <c r="D13" s="8"/>
      <c r="E13" s="42">
        <v>12</v>
      </c>
      <c r="F13" s="60">
        <f>E13*D13</f>
        <v>0</v>
      </c>
      <c r="G13" s="60"/>
    </row>
    <row r="15" spans="1:8" ht="99.75" customHeight="1" x14ac:dyDescent="0.35">
      <c r="A15" s="49" t="s">
        <v>35</v>
      </c>
      <c r="B15" s="49"/>
      <c r="C15" s="49"/>
      <c r="D15" s="49"/>
      <c r="E15" s="49"/>
      <c r="F15" s="49"/>
      <c r="G15" s="49"/>
      <c r="H15" s="49"/>
    </row>
    <row r="16" spans="1:8" ht="108" customHeight="1" x14ac:dyDescent="0.35">
      <c r="A16" s="55" t="s">
        <v>41</v>
      </c>
      <c r="B16" s="55"/>
      <c r="C16" s="55"/>
      <c r="D16" s="55"/>
      <c r="E16" s="55"/>
      <c r="F16" s="55"/>
      <c r="G16" s="55"/>
      <c r="H16" s="55"/>
    </row>
  </sheetData>
  <mergeCells count="16">
    <mergeCell ref="A7:H7"/>
    <mergeCell ref="A8:H8"/>
    <mergeCell ref="A9:G9"/>
    <mergeCell ref="A11:D11"/>
    <mergeCell ref="E11:F11"/>
    <mergeCell ref="A2:H2"/>
    <mergeCell ref="A3:H3"/>
    <mergeCell ref="A4:H4"/>
    <mergeCell ref="A5:H5"/>
    <mergeCell ref="A1:H1"/>
    <mergeCell ref="A16:H16"/>
    <mergeCell ref="A12:B12"/>
    <mergeCell ref="F12:G12"/>
    <mergeCell ref="A13:B13"/>
    <mergeCell ref="F13:G13"/>
    <mergeCell ref="A15:H15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1"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88C5C-AFD6-4F6A-947A-E2EEE5A3B889}">
  <sheetPr>
    <tabColor rgb="FF92D050"/>
  </sheetPr>
  <dimension ref="A1:H22"/>
  <sheetViews>
    <sheetView view="pageBreakPreview" topLeftCell="A10" zoomScale="120" zoomScaleNormal="100" zoomScaleSheetLayoutView="120" workbookViewId="0">
      <selection activeCell="D19" sqref="D19"/>
    </sheetView>
  </sheetViews>
  <sheetFormatPr defaultColWidth="9.125" defaultRowHeight="21" x14ac:dyDescent="0.35"/>
  <cols>
    <col min="1" max="1" width="9.125" style="1"/>
    <col min="2" max="2" width="25.375" style="1" customWidth="1"/>
    <col min="3" max="3" width="7.875" style="1" customWidth="1"/>
    <col min="4" max="4" width="9.375" style="1" customWidth="1"/>
    <col min="5" max="5" width="11.25" style="1" customWidth="1"/>
    <col min="6" max="6" width="6.375" style="1" customWidth="1"/>
    <col min="7" max="7" width="16" style="1" customWidth="1"/>
    <col min="8" max="8" width="10.125" style="1" customWidth="1"/>
    <col min="9" max="16384" width="9.125" style="1"/>
  </cols>
  <sheetData>
    <row r="1" spans="1:8" ht="124.5" customHeight="1" x14ac:dyDescent="0.35">
      <c r="A1" s="62" t="s">
        <v>17</v>
      </c>
      <c r="B1" s="62"/>
      <c r="C1" s="62"/>
      <c r="D1" s="62"/>
      <c r="E1" s="62"/>
      <c r="F1" s="62"/>
      <c r="G1" s="62"/>
      <c r="H1" s="62"/>
    </row>
    <row r="2" spans="1:8" ht="50.1" customHeight="1" x14ac:dyDescent="0.35">
      <c r="A2" s="102" t="s">
        <v>46</v>
      </c>
      <c r="B2" s="61"/>
      <c r="C2" s="61"/>
      <c r="D2" s="61"/>
      <c r="E2" s="61"/>
      <c r="F2" s="61"/>
      <c r="G2" s="61"/>
      <c r="H2" s="61"/>
    </row>
    <row r="3" spans="1:8" ht="35.25" customHeight="1" x14ac:dyDescent="0.35">
      <c r="A3" s="102" t="s">
        <v>45</v>
      </c>
      <c r="B3" s="61"/>
      <c r="C3" s="61"/>
      <c r="D3" s="61"/>
      <c r="E3" s="61"/>
      <c r="F3" s="61"/>
      <c r="G3" s="61"/>
      <c r="H3" s="61"/>
    </row>
    <row r="4" spans="1:8" x14ac:dyDescent="0.35">
      <c r="A4" s="103" t="s">
        <v>47</v>
      </c>
      <c r="B4" s="104"/>
      <c r="C4" s="104"/>
      <c r="D4" s="104"/>
      <c r="E4" s="104"/>
      <c r="F4" s="104"/>
      <c r="G4" s="104"/>
      <c r="H4" s="104"/>
    </row>
    <row r="5" spans="1:8" x14ac:dyDescent="0.35">
      <c r="A5" s="102" t="s">
        <v>48</v>
      </c>
      <c r="B5" s="102"/>
      <c r="C5" s="102"/>
      <c r="D5" s="102"/>
      <c r="E5" s="102"/>
      <c r="F5" s="102"/>
      <c r="G5" s="102"/>
      <c r="H5" s="102"/>
    </row>
    <row r="6" spans="1:8" ht="23.25" x14ac:dyDescent="0.35">
      <c r="A6" s="40"/>
      <c r="B6" s="40"/>
      <c r="C6" s="40"/>
      <c r="D6" s="40"/>
      <c r="E6" s="40"/>
      <c r="F6" s="40"/>
      <c r="G6" s="40"/>
      <c r="H6" s="40"/>
    </row>
    <row r="7" spans="1:8" x14ac:dyDescent="0.35">
      <c r="A7" s="63" t="s">
        <v>8</v>
      </c>
      <c r="B7" s="63"/>
      <c r="C7" s="63"/>
      <c r="D7" s="63"/>
      <c r="E7" s="63"/>
      <c r="F7" s="63"/>
      <c r="G7" s="63"/>
      <c r="H7" s="63"/>
    </row>
    <row r="8" spans="1:8" x14ac:dyDescent="0.35">
      <c r="A8" s="63" t="s">
        <v>44</v>
      </c>
      <c r="B8" s="63"/>
      <c r="C8" s="63"/>
      <c r="D8" s="63"/>
      <c r="E8" s="63"/>
      <c r="F8" s="63"/>
      <c r="G8" s="63"/>
      <c r="H8" s="63"/>
    </row>
    <row r="9" spans="1:8" x14ac:dyDescent="0.35">
      <c r="A9" s="64" t="s">
        <v>9</v>
      </c>
      <c r="B9" s="64"/>
      <c r="C9" s="64"/>
      <c r="D9" s="64"/>
      <c r="E9" s="64"/>
      <c r="F9" s="64"/>
      <c r="G9" s="64"/>
      <c r="H9" s="2"/>
    </row>
    <row r="10" spans="1:8" x14ac:dyDescent="0.35">
      <c r="A10" s="43"/>
      <c r="B10" s="43"/>
      <c r="C10" s="43"/>
      <c r="D10" s="43"/>
      <c r="E10" s="43"/>
      <c r="F10" s="43"/>
      <c r="G10" s="43"/>
      <c r="H10" s="2"/>
    </row>
    <row r="11" spans="1:8" ht="21.75" thickBot="1" x14ac:dyDescent="0.4">
      <c r="A11" s="2" t="s">
        <v>40</v>
      </c>
      <c r="F11" s="10"/>
      <c r="G11" s="4">
        <f>ROUNDDOWN(E12,-2)</f>
        <v>0</v>
      </c>
      <c r="H11" s="2" t="s">
        <v>2</v>
      </c>
    </row>
    <row r="12" spans="1:8" ht="47.25" customHeight="1" thickTop="1" x14ac:dyDescent="0.35">
      <c r="A12" s="81" t="s">
        <v>36</v>
      </c>
      <c r="B12" s="81"/>
      <c r="C12" s="65"/>
      <c r="D12" s="65"/>
      <c r="E12" s="66">
        <f>G15+G19</f>
        <v>0</v>
      </c>
      <c r="F12" s="63"/>
      <c r="G12" s="5" t="s">
        <v>2</v>
      </c>
      <c r="H12" s="2"/>
    </row>
    <row r="13" spans="1:8" ht="42" x14ac:dyDescent="0.35">
      <c r="A13" s="82" t="s">
        <v>18</v>
      </c>
      <c r="B13" s="83"/>
      <c r="C13" s="11" t="s">
        <v>19</v>
      </c>
      <c r="D13" s="12" t="s">
        <v>20</v>
      </c>
      <c r="E13" s="13" t="s">
        <v>21</v>
      </c>
      <c r="F13" s="12" t="s">
        <v>14</v>
      </c>
      <c r="G13" s="11" t="s">
        <v>15</v>
      </c>
      <c r="H13" s="2"/>
    </row>
    <row r="14" spans="1:8" x14ac:dyDescent="0.35">
      <c r="A14" s="67" t="s">
        <v>22</v>
      </c>
      <c r="B14" s="68"/>
      <c r="C14" s="14"/>
      <c r="D14" s="15">
        <v>9000</v>
      </c>
      <c r="E14" s="15">
        <v>2000</v>
      </c>
      <c r="F14" s="17">
        <v>12</v>
      </c>
      <c r="G14" s="18">
        <f>C14*(D14+E14)*F14</f>
        <v>0</v>
      </c>
      <c r="H14" s="2"/>
    </row>
    <row r="15" spans="1:8" ht="21.75" thickBot="1" x14ac:dyDescent="0.4">
      <c r="A15" s="69" t="s">
        <v>23</v>
      </c>
      <c r="B15" s="70"/>
      <c r="C15" s="44"/>
      <c r="D15" s="19"/>
      <c r="E15" s="20"/>
      <c r="F15" s="20"/>
      <c r="G15" s="21">
        <f>SUM(G14:G14)</f>
        <v>0</v>
      </c>
      <c r="H15" s="2"/>
    </row>
    <row r="16" spans="1:8" ht="21.75" customHeight="1" thickTop="1" x14ac:dyDescent="0.35">
      <c r="A16" s="71" t="s">
        <v>24</v>
      </c>
      <c r="B16" s="72"/>
      <c r="C16" s="75" t="s">
        <v>19</v>
      </c>
      <c r="D16" s="77" t="s">
        <v>20</v>
      </c>
      <c r="E16" s="22" t="s">
        <v>25</v>
      </c>
      <c r="F16" s="77" t="s">
        <v>14</v>
      </c>
      <c r="G16" s="75" t="s">
        <v>15</v>
      </c>
    </row>
    <row r="17" spans="1:8" ht="30" x14ac:dyDescent="0.35">
      <c r="A17" s="73"/>
      <c r="B17" s="74"/>
      <c r="C17" s="76"/>
      <c r="D17" s="78"/>
      <c r="E17" s="23" t="s">
        <v>26</v>
      </c>
      <c r="F17" s="78"/>
      <c r="G17" s="76"/>
    </row>
    <row r="18" spans="1:8" x14ac:dyDescent="0.35">
      <c r="A18" s="67" t="s">
        <v>22</v>
      </c>
      <c r="B18" s="68"/>
      <c r="C18" s="16">
        <f>C14</f>
        <v>0</v>
      </c>
      <c r="D18" s="15">
        <f>+D14+E14</f>
        <v>11000</v>
      </c>
      <c r="E18" s="16">
        <f>+D18*5%</f>
        <v>550</v>
      </c>
      <c r="F18" s="17">
        <v>12</v>
      </c>
      <c r="G18" s="18">
        <f>C18*E18*F18</f>
        <v>0</v>
      </c>
    </row>
    <row r="19" spans="1:8" ht="21.75" thickBot="1" x14ac:dyDescent="0.4">
      <c r="A19" s="69" t="s">
        <v>23</v>
      </c>
      <c r="B19" s="70"/>
      <c r="C19" s="44"/>
      <c r="D19" s="19"/>
      <c r="E19" s="20"/>
      <c r="F19" s="20"/>
      <c r="G19" s="21">
        <f>SUM(G18:G18)</f>
        <v>0</v>
      </c>
    </row>
    <row r="20" spans="1:8" ht="69" customHeight="1" thickTop="1" x14ac:dyDescent="0.35">
      <c r="A20" s="79" t="s">
        <v>27</v>
      </c>
      <c r="B20" s="80"/>
      <c r="C20" s="80"/>
      <c r="D20" s="80"/>
      <c r="E20" s="80"/>
      <c r="F20" s="80"/>
      <c r="G20" s="80"/>
    </row>
    <row r="21" spans="1:8" ht="76.5" customHeight="1" x14ac:dyDescent="0.35">
      <c r="A21" s="49" t="s">
        <v>43</v>
      </c>
      <c r="B21" s="49"/>
      <c r="C21" s="49"/>
      <c r="D21" s="49"/>
      <c r="E21" s="49"/>
      <c r="F21" s="49"/>
      <c r="G21" s="49"/>
      <c r="H21" s="49"/>
    </row>
    <row r="22" spans="1:8" ht="97.5" customHeight="1" x14ac:dyDescent="0.35">
      <c r="A22" s="55" t="s">
        <v>42</v>
      </c>
      <c r="B22" s="55"/>
      <c r="C22" s="55"/>
      <c r="D22" s="55"/>
      <c r="E22" s="55"/>
      <c r="F22" s="55"/>
      <c r="G22" s="55"/>
      <c r="H22" s="55"/>
    </row>
  </sheetData>
  <mergeCells count="23">
    <mergeCell ref="A14:B14"/>
    <mergeCell ref="A1:H1"/>
    <mergeCell ref="A2:H2"/>
    <mergeCell ref="A3:H3"/>
    <mergeCell ref="A4:H4"/>
    <mergeCell ref="A5:H5"/>
    <mergeCell ref="A7:H7"/>
    <mergeCell ref="A8:H8"/>
    <mergeCell ref="A9:G9"/>
    <mergeCell ref="A12:D12"/>
    <mergeCell ref="E12:F12"/>
    <mergeCell ref="A13:B13"/>
    <mergeCell ref="A18:B18"/>
    <mergeCell ref="A19:B19"/>
    <mergeCell ref="A21:H21"/>
    <mergeCell ref="A22:H22"/>
    <mergeCell ref="A15:B15"/>
    <mergeCell ref="A16:B17"/>
    <mergeCell ref="C16:C17"/>
    <mergeCell ref="D16:D17"/>
    <mergeCell ref="F16:F17"/>
    <mergeCell ref="G16:G17"/>
    <mergeCell ref="A20:G20"/>
  </mergeCells>
  <printOptions horizontalCentered="1"/>
  <pageMargins left="0.47244094488188981" right="0.43307086614173229" top="0.74803149606299213" bottom="0.74803149606299213" header="0.31496062992125984" footer="0.31496062992125984"/>
  <pageSetup paperSize="9" scale="8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D7DF6-BDFC-4C87-898E-B93A2214F0C3}">
  <dimension ref="A1:H22"/>
  <sheetViews>
    <sheetView view="pageBreakPreview" zoomScaleNormal="100" zoomScaleSheetLayoutView="100" workbookViewId="0">
      <selection activeCell="H15" sqref="H15"/>
    </sheetView>
  </sheetViews>
  <sheetFormatPr defaultColWidth="9" defaultRowHeight="15" x14ac:dyDescent="0.25"/>
  <cols>
    <col min="1" max="2" width="9" style="24"/>
    <col min="3" max="3" width="12.75" style="24" bestFit="1" customWidth="1"/>
    <col min="4" max="4" width="14.875" style="24" customWidth="1"/>
    <col min="5" max="5" width="15" style="24" bestFit="1" customWidth="1"/>
    <col min="6" max="6" width="16.375" style="24" bestFit="1" customWidth="1"/>
    <col min="7" max="7" width="15.125" style="24" bestFit="1" customWidth="1"/>
    <col min="8" max="16384" width="9" style="24"/>
  </cols>
  <sheetData>
    <row r="1" spans="1:8" ht="23.25" x14ac:dyDescent="0.35">
      <c r="A1" s="88" t="s">
        <v>49</v>
      </c>
      <c r="B1" s="88"/>
      <c r="C1" s="88"/>
      <c r="D1" s="88"/>
      <c r="E1" s="88"/>
      <c r="F1" s="88"/>
      <c r="G1" s="88"/>
      <c r="H1" s="88"/>
    </row>
    <row r="2" spans="1:8" ht="23.25" x14ac:dyDescent="0.25">
      <c r="A2" s="89" t="s">
        <v>28</v>
      </c>
      <c r="B2" s="89"/>
      <c r="C2" s="89"/>
      <c r="D2" s="89"/>
      <c r="E2" s="89"/>
      <c r="F2" s="89"/>
      <c r="G2" s="89"/>
      <c r="H2" s="89"/>
    </row>
    <row r="3" spans="1:8" ht="23.25" x14ac:dyDescent="0.25">
      <c r="A3" s="90"/>
      <c r="B3" s="90"/>
      <c r="C3" s="91"/>
      <c r="D3" s="91"/>
      <c r="E3" s="90"/>
      <c r="F3" s="90"/>
      <c r="G3" s="90"/>
    </row>
    <row r="4" spans="1:8" ht="21" customHeight="1" x14ac:dyDescent="0.25">
      <c r="A4" s="92" t="s">
        <v>29</v>
      </c>
      <c r="B4" s="95" t="s">
        <v>30</v>
      </c>
      <c r="C4" s="84" t="s">
        <v>31</v>
      </c>
      <c r="D4" s="99" t="s">
        <v>32</v>
      </c>
      <c r="E4" s="99" t="s">
        <v>21</v>
      </c>
      <c r="F4" s="99" t="s">
        <v>33</v>
      </c>
      <c r="G4" s="107" t="s">
        <v>50</v>
      </c>
    </row>
    <row r="5" spans="1:8" ht="15" customHeight="1" x14ac:dyDescent="0.25">
      <c r="A5" s="93"/>
      <c r="B5" s="96"/>
      <c r="C5" s="98"/>
      <c r="D5" s="100"/>
      <c r="E5" s="100" t="s">
        <v>34</v>
      </c>
      <c r="F5" s="100"/>
      <c r="G5" s="105"/>
    </row>
    <row r="6" spans="1:8" ht="24" customHeight="1" x14ac:dyDescent="0.25">
      <c r="A6" s="94"/>
      <c r="B6" s="97"/>
      <c r="C6" s="85"/>
      <c r="D6" s="101"/>
      <c r="E6" s="101"/>
      <c r="F6" s="101"/>
      <c r="G6" s="106"/>
    </row>
    <row r="7" spans="1:8" ht="21" customHeight="1" x14ac:dyDescent="0.35">
      <c r="A7" s="25">
        <v>1</v>
      </c>
      <c r="B7" s="26"/>
      <c r="C7" s="25"/>
      <c r="D7" s="27"/>
      <c r="E7" s="27"/>
      <c r="F7" s="28">
        <f>(D7+E7)*5%</f>
        <v>0</v>
      </c>
      <c r="G7" s="29">
        <f>+F7+E7+D7</f>
        <v>0</v>
      </c>
    </row>
    <row r="8" spans="1:8" ht="21" x14ac:dyDescent="0.35">
      <c r="A8" s="25">
        <v>2</v>
      </c>
      <c r="B8" s="26"/>
      <c r="C8" s="25"/>
      <c r="D8" s="27"/>
      <c r="E8" s="27"/>
      <c r="F8" s="28">
        <f t="shared" ref="F8:F12" si="0">(D8+E8)*5%</f>
        <v>0</v>
      </c>
      <c r="G8" s="29">
        <f t="shared" ref="G8:G12" si="1">+F8+E8+D8</f>
        <v>0</v>
      </c>
    </row>
    <row r="9" spans="1:8" ht="21" x14ac:dyDescent="0.35">
      <c r="A9" s="25">
        <v>3</v>
      </c>
      <c r="B9" s="26"/>
      <c r="C9" s="25"/>
      <c r="D9" s="27"/>
      <c r="E9" s="27"/>
      <c r="F9" s="28">
        <f t="shared" si="0"/>
        <v>0</v>
      </c>
      <c r="G9" s="29">
        <f t="shared" si="1"/>
        <v>0</v>
      </c>
    </row>
    <row r="10" spans="1:8" ht="21" x14ac:dyDescent="0.35">
      <c r="A10" s="25">
        <v>4</v>
      </c>
      <c r="B10" s="26"/>
      <c r="C10" s="25"/>
      <c r="D10" s="27"/>
      <c r="E10" s="27"/>
      <c r="F10" s="28">
        <f t="shared" si="0"/>
        <v>0</v>
      </c>
      <c r="G10" s="29">
        <f t="shared" si="1"/>
        <v>0</v>
      </c>
    </row>
    <row r="11" spans="1:8" ht="21" x14ac:dyDescent="0.35">
      <c r="A11" s="25">
        <v>5</v>
      </c>
      <c r="B11" s="26"/>
      <c r="C11" s="25"/>
      <c r="D11" s="27"/>
      <c r="E11" s="27"/>
      <c r="F11" s="28">
        <f t="shared" si="0"/>
        <v>0</v>
      </c>
      <c r="G11" s="29">
        <f t="shared" si="1"/>
        <v>0</v>
      </c>
    </row>
    <row r="12" spans="1:8" ht="21" x14ac:dyDescent="0.35">
      <c r="A12" s="25">
        <v>6</v>
      </c>
      <c r="B12" s="26"/>
      <c r="C12" s="25"/>
      <c r="D12" s="27"/>
      <c r="E12" s="27"/>
      <c r="F12" s="28">
        <f t="shared" si="0"/>
        <v>0</v>
      </c>
      <c r="G12" s="29">
        <f t="shared" si="1"/>
        <v>0</v>
      </c>
    </row>
    <row r="13" spans="1:8" ht="21" x14ac:dyDescent="0.35">
      <c r="A13" s="86" t="s">
        <v>23</v>
      </c>
      <c r="B13" s="87"/>
      <c r="C13" s="30"/>
      <c r="D13" s="31">
        <f>SUM(D7:D12)</f>
        <v>0</v>
      </c>
      <c r="E13" s="32">
        <f>SUM(E7:E12)</f>
        <v>0</v>
      </c>
      <c r="F13" s="32">
        <f>SUM(F7:F12)</f>
        <v>0</v>
      </c>
      <c r="G13" s="32">
        <f>SUM(G7:G12)</f>
        <v>0</v>
      </c>
    </row>
    <row r="14" spans="1:8" ht="50.1" customHeight="1" x14ac:dyDescent="0.25">
      <c r="A14" s="108" t="s">
        <v>51</v>
      </c>
      <c r="B14" s="108"/>
      <c r="C14" s="108"/>
      <c r="D14" s="108"/>
      <c r="E14" s="108"/>
      <c r="F14" s="108"/>
      <c r="G14" s="108"/>
    </row>
    <row r="15" spans="1:8" ht="21" x14ac:dyDescent="0.35">
      <c r="A15" s="33"/>
    </row>
    <row r="16" spans="1:8" ht="21" x14ac:dyDescent="0.35">
      <c r="A16" s="33"/>
    </row>
    <row r="17" spans="1:1" ht="21" x14ac:dyDescent="0.35">
      <c r="A17" s="33"/>
    </row>
    <row r="18" spans="1:1" ht="21" x14ac:dyDescent="0.35">
      <c r="A18" s="33"/>
    </row>
    <row r="19" spans="1:1" ht="21" x14ac:dyDescent="0.35">
      <c r="A19" s="34"/>
    </row>
    <row r="22" spans="1:1" x14ac:dyDescent="0.25">
      <c r="A22" s="35"/>
    </row>
  </sheetData>
  <mergeCells count="12">
    <mergeCell ref="A14:G14"/>
    <mergeCell ref="A13:B13"/>
    <mergeCell ref="A1:H1"/>
    <mergeCell ref="A2:H2"/>
    <mergeCell ref="A3:G3"/>
    <mergeCell ref="A4:A6"/>
    <mergeCell ref="B4:B6"/>
    <mergeCell ref="C4:C6"/>
    <mergeCell ref="D4:D6"/>
    <mergeCell ref="E4:E6"/>
    <mergeCell ref="F4:F6"/>
    <mergeCell ref="G4:G6"/>
  </mergeCells>
  <pageMargins left="0.7" right="0.7" top="0.75" bottom="0.75" header="0.3" footer="0.3"/>
  <pageSetup paperSize="9" scale="8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B34DBA3-1660-48ED-9F96-587BE5EB855A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2.xml><?xml version="1.0" encoding="utf-8"?>
<ds:datastoreItem xmlns:ds="http://schemas.openxmlformats.org/officeDocument/2006/customXml" ds:itemID="{61CF687C-748E-48C8-BB1D-86F6F54676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1C85E2-7D00-476A-B3CB-06E3410D1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3</vt:i4>
      </vt:variant>
    </vt:vector>
  </HeadingPairs>
  <TitlesOfParts>
    <vt:vector size="7" baseType="lpstr">
      <vt:lpstr>สรุปตั้งงบประมาณ</vt:lpstr>
      <vt:lpstr>ค่ากระแสไฟฟ้า</vt:lpstr>
      <vt:lpstr>ค่าจ้างบุคลากร</vt:lpstr>
      <vt:lpstr>รายชื่อลูกจ้าง</vt:lpstr>
      <vt:lpstr>ค่ากระแสไฟฟ้า!Print_Area</vt:lpstr>
      <vt:lpstr>ค่าจ้างบุคลากร!Print_Area</vt:lpstr>
      <vt:lpstr>รายชื่อลูกจ้าง!Print_Area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ศรัณย์ภัทร เตจ๊ะ</cp:lastModifiedBy>
  <cp:revision/>
  <dcterms:created xsi:type="dcterms:W3CDTF">2020-12-07T02:24:52Z</dcterms:created>
  <dcterms:modified xsi:type="dcterms:W3CDTF">2025-10-14T02:34:38Z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