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 defaultThemeVersion="124226"/>
  <mc:AlternateContent xmlns:mc="http://schemas.openxmlformats.org/markup-compatibility/2006">
    <mc:Choice Requires="x15">
      <x15ac:absPath xmlns:x15ac="http://schemas.microsoft.com/office/spreadsheetml/2010/11/ac" url="F:\70\"/>
    </mc:Choice>
  </mc:AlternateContent>
  <xr:revisionPtr revIDLastSave="0" documentId="11_F2EC8EE437DD9D59369EA96BE9187A416138117D" xr6:coauthVersionLast="47" xr6:coauthVersionMax="47" xr10:uidLastSave="{00000000-0000-0000-0000-000000000000}"/>
  <bookViews>
    <workbookView xWindow="9660" yWindow="0" windowWidth="14610" windowHeight="15480" xr2:uid="{00000000-000D-0000-FFFF-FFFF00000000}"/>
  </bookViews>
  <sheets>
    <sheet name="รายละเอียด " sheetId="5" r:id="rId1"/>
    <sheet name="แบบคำนวณ" sheetId="3" r:id="rId2"/>
  </sheets>
  <definedNames>
    <definedName name="_xlnm.Print_Area" localSheetId="1">แบบคำนวณ!$A$1:$F$60</definedName>
    <definedName name="_xlnm.Print_Area" localSheetId="0">'รายละเอียด '!$A$1:$O$10</definedName>
    <definedName name="_xlnm.Print_Titles" localSheetId="1">แบบคำนวณ!$2:$3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3" i="3" l="1"/>
  <c r="F42" i="3"/>
  <c r="F14" i="3"/>
  <c r="F11" i="3"/>
  <c r="F9" i="3"/>
  <c r="F6" i="3"/>
  <c r="F60" i="3" l="1"/>
  <c r="F59" i="3"/>
  <c r="F58" i="3"/>
  <c r="F57" i="3"/>
  <c r="F54" i="3"/>
  <c r="F53" i="3"/>
  <c r="F52" i="3"/>
  <c r="F51" i="3"/>
  <c r="F40" i="3"/>
  <c r="F38" i="3" s="1"/>
  <c r="F39" i="3"/>
  <c r="F37" i="3"/>
  <c r="F31" i="3"/>
  <c r="F26" i="3"/>
  <c r="F24" i="3"/>
  <c r="F5" i="3"/>
  <c r="F48" i="3"/>
  <c r="F45" i="3"/>
  <c r="F41" i="3"/>
  <c r="F36" i="3" s="1"/>
  <c r="F4" i="3" s="1"/>
  <c r="F56" i="3" l="1"/>
  <c r="F55" i="3"/>
  <c r="F50" i="3"/>
  <c r="F49" i="3"/>
  <c r="F47" i="3"/>
  <c r="F46" i="3"/>
  <c r="F44" i="3"/>
  <c r="F35" i="3"/>
  <c r="F34" i="3"/>
  <c r="F33" i="3"/>
  <c r="F32" i="3"/>
  <c r="F30" i="3"/>
  <c r="F29" i="3"/>
  <c r="F28" i="3"/>
  <c r="F27" i="3"/>
  <c r="F25" i="3"/>
  <c r="C9" i="3"/>
  <c r="F23" i="3"/>
  <c r="F22" i="3"/>
  <c r="F21" i="3"/>
  <c r="F20" i="3"/>
  <c r="F19" i="3"/>
  <c r="F18" i="3"/>
  <c r="F17" i="3" s="1"/>
  <c r="F10" i="3"/>
  <c r="F12" i="3"/>
  <c r="F13" i="3"/>
  <c r="F8" i="3"/>
  <c r="F7" i="3"/>
  <c r="F15" i="3"/>
  <c r="F16" i="3"/>
</calcChain>
</file>

<file path=xl/sharedStrings.xml><?xml version="1.0" encoding="utf-8"?>
<sst xmlns="http://schemas.openxmlformats.org/spreadsheetml/2006/main" count="153" uniqueCount="73">
  <si>
    <t xml:space="preserve">หน่วยรับงบประมาณ : ………..........................................
เงินอุดหนุนทั่วไป 
รายการ: เงินอุดหนุนสำหรับส่งเสริมศักยภาพการจัดการศึกษาท้องถิ่น
            (ส่งเสริม พัฒนาการศึกษา และการประเมินผล)
</t>
  </si>
  <si>
    <r>
      <rPr>
        <b/>
        <sz val="18"/>
        <color theme="1"/>
        <rFont val="TH SarabunPSK"/>
        <family val="2"/>
      </rPr>
      <t>1. หลักการและเหตุผล</t>
    </r>
    <r>
      <rPr>
        <sz val="18"/>
        <color theme="1"/>
        <rFont val="TH SarabunPSK"/>
        <family val="2"/>
      </rPr>
      <t xml:space="preserve"> : เพื่อเป็นค่าใช้จ่ายสำหรับส่งเสริม ปรับปรุง พัฒนาคุณภาพการจัดการศึกษา และการประเมินผล ของโรงเรียนในสังกัดองค์กรปกครองส่วนท้องถิ่น 
และโรงเรียนที่ถ่ายโอนจาก สพฐ. เพื่อให้โรงเรียนจัดกิจกรรมทางการศึกษาให้แก่เด็กนักเรียนและเยาวชนในท้องถิ่น นอกจากนั้นจะเน้นการพัฒนาครูและบุคลากรทางการศึกษา และพัฒนาสถานศึกษาให้มีคุณภาพตามมาตรฐานการศึกษา เพื่อพัฒนาเด็กนักเรียนให้มีความรู้ความสามารถตามมาตรฐานการศึกษา
และประเมินผล ติดตามผลการบริหารจัดการศึกษา
</t>
    </r>
  </si>
  <si>
    <r>
      <rPr>
        <b/>
        <sz val="18"/>
        <color theme="1"/>
        <rFont val="TH SarabunPSK"/>
        <family val="2"/>
      </rPr>
      <t>2. วัตถุประสงค์</t>
    </r>
    <r>
      <rPr>
        <sz val="18"/>
        <color theme="1"/>
        <rFont val="TH SarabunPSK"/>
        <family val="2"/>
      </rPr>
      <t xml:space="preserve"> :
    - เพื่อพัฒนาสถานศึกษาให้มีคุณภาพตามมาตรฐานการศึกษา ทั้งในด้านการจัดการเรียนการสอน ด้านการส่งเสริมและปรับปรุงคุณภาพ
การจัดการศึกษาอย่างต่อเนื่อง
    - เพื่อพัฒนานักเรียนให้มีความรู้ความสามารถตามมาตรฐานการศึกษา
    - เพื่อพัฒนาครูผู้สอนให้มีความเชี่ยวชาญในวิชาชีพ
</t>
    </r>
  </si>
  <si>
    <r>
      <rPr>
        <b/>
        <sz val="18"/>
        <color rgb="FF000000"/>
        <rFont val="TH SarabunPSK"/>
      </rPr>
      <t>3. เป้าหมาย</t>
    </r>
    <r>
      <rPr>
        <sz val="18"/>
        <color rgb="FF000000"/>
        <rFont val="TH SarabunPSK"/>
      </rPr>
      <t xml:space="preserve"> : 
   - โรงเรียนในสังกัดองค์กรปกครองส่วนท้องถิ่น 
   - องค์กรปกครองส่วนท้องถิ่นที่ได้รับการคัดเลือกให้เป็นเจ้าภาพในการจัดงานจากสมาคมสันนิบาตเทศบาลแห่งประเทศไทย ประจำปีงบประมาณ 2569 </t>
    </r>
  </si>
  <si>
    <r>
      <t xml:space="preserve">4. หลักเกณฑ์การจัดสรร : </t>
    </r>
    <r>
      <rPr>
        <sz val="18"/>
        <color theme="1"/>
        <rFont val="TH SarabunPSK"/>
        <family val="2"/>
      </rPr>
      <t xml:space="preserve">สำนักงบประมาณจะพิจารณาตามความเหมาะสมกับสถานการณ์ปัจจุบันในแต่ละปีงบประมาณ
</t>
    </r>
  </si>
  <si>
    <r>
      <t xml:space="preserve">       </t>
    </r>
    <r>
      <rPr>
        <u/>
        <sz val="16"/>
        <color theme="1"/>
        <rFont val="TH SarabunPSK"/>
        <family val="2"/>
      </rPr>
      <t>หมายเหตุ</t>
    </r>
    <r>
      <rPr>
        <sz val="16"/>
        <color theme="1"/>
        <rFont val="TH SarabunPSK"/>
        <family val="2"/>
      </rPr>
      <t xml:space="preserve"> : ตามเอกสารตารางแนบท้าย</t>
    </r>
  </si>
  <si>
    <t xml:space="preserve">***  สำหรับรายการอื่นที่นอกเหนือจากรายการดังกล่าวข้างต้น ขอให้ระบุรายการเพิ่มเติม ตามที่ สถ. จัดสรรให้
      ทั้งนี้ อัตราค่าใช้จ่ายที่เสนอขอตั้งงบประมาณ เป็นค่าใช้จ่ายในการส่งเสริมศักยภาพการจัดการศึกษาท้องถิ่น ต้องคำนึงถึงความประหยัด
ความคุ้มค่าและก่อให้เกิดประโยชน์ในการจัดการเรียนการสอนอย่างแท้จริง
</t>
  </si>
  <si>
    <r>
      <rPr>
        <b/>
        <sz val="18"/>
        <color theme="1"/>
        <rFont val="TH SarabunPSK"/>
        <family val="2"/>
      </rPr>
      <t>5. ลักษณะการจัดสรรงบประมาณ</t>
    </r>
    <r>
      <rPr>
        <sz val="18"/>
        <color theme="1"/>
        <rFont val="TH SarabunPSK"/>
        <family val="2"/>
      </rPr>
      <t xml:space="preserve"> : เป็นการจัดสรรค่าใช้จ่ายในการส่งเสริมและพัฒนาศักยภาพในการจัดการเรียนการสอนสำหรับโรงเรียนในสังกัด
อปท. ให้แต่ละโรงเรียนได้มาตรฐาน 
</t>
    </r>
  </si>
  <si>
    <r>
      <rPr>
        <b/>
        <sz val="18"/>
        <color theme="1"/>
        <rFont val="TH SarabunPSK"/>
        <family val="2"/>
      </rPr>
      <t>6. ข้อมูลประกอบการพิจารณา</t>
    </r>
    <r>
      <rPr>
        <sz val="18"/>
        <color theme="1"/>
        <rFont val="TH SarabunPSK"/>
        <family val="2"/>
      </rPr>
      <t xml:space="preserve">
  6.1 ผลการเบิกจ่ายงบประมาณ พ.ศ. 2566 – พ.ศ. 2568 
  6.2 ได้รับจัดสรรงบประมาณ พ.ศ. 2569 โรงเรียน จำนวน..................แห่ง เป็นเงิน......................บาท  ผลการเบิกจ่าย ต.ค. – พ.ย. 68 จำนวน.......................บาท
</t>
    </r>
  </si>
  <si>
    <t>เงินอุดหนุนสำหรับส่งเสริมศักยภาพการจัดการศึกษาท้องถิ่น</t>
  </si>
  <si>
    <t>รายการ</t>
  </si>
  <si>
    <t>หน่วยนับ</t>
  </si>
  <si>
    <t>จำนวน
เป้าหมาย</t>
  </si>
  <si>
    <t>อัตราค่าใช้จ่าย</t>
  </si>
  <si>
    <t>จำนวนเงิน
(บาท)</t>
  </si>
  <si>
    <t>อัตรา</t>
  </si>
  <si>
    <t>ส่งเสริมศักยภาพการจัดการศึกษาท้องถิ่น</t>
  </si>
  <si>
    <t>1. งานพัฒนาเด็กนักเรียน</t>
  </si>
  <si>
    <t>1.1 ค่าอินเตอร์เน็ตโรงเรียน</t>
  </si>
  <si>
    <t>- ADSL</t>
  </si>
  <si>
    <t>แห่ง</t>
  </si>
  <si>
    <t>บาท/แห่ง</t>
  </si>
  <si>
    <t>- WIFI</t>
  </si>
  <si>
    <t>1.2 การจัดงานมหกรรมการจัดการศึกษาท้องถิ่น</t>
  </si>
  <si>
    <t>- เจ้าภาพระดับประเทศ</t>
  </si>
  <si>
    <t>งาน</t>
  </si>
  <si>
    <t>บาท/งาน</t>
  </si>
  <si>
    <t>1.3 การจัดงานแข่งขันทักษะวิชาการ</t>
  </si>
  <si>
    <t>- เจ้าภาพระดับภาค</t>
  </si>
  <si>
    <t>1.4 การจัดการแข่งขันกีฬานักเรียนองค์กรปกครองส่วนท้องถิ่นแห่งประเทศไทย</t>
  </si>
  <si>
    <t>1.5 การจัดงานชุมนุมลูกเสือท้องถิ่นแห่งชาติ</t>
  </si>
  <si>
    <t>1.6 ค่าพัฒนา/ปรับปรุงห้องสมุดโรงเรียน</t>
  </si>
  <si>
    <t>1.7 ส่งเสริมกิจกรรมรักการอ่านในสถานศึกษา อปท.</t>
  </si>
  <si>
    <t>1.8 สร้างภูมิคุ้มกันยาเสพติดเด็กและเยาวชนนอกสถานศึกษา</t>
  </si>
  <si>
    <t>1.9 ค่าใช้จ่ายในโครงการเสริมสร้างคุณธรรมในสถานศึกษา
สังกัดองค์กรปกครองส่วนท้องถิ่น</t>
  </si>
  <si>
    <t>บาท/คน</t>
  </si>
  <si>
    <t>1.10 ค่าใช้จ่ายในโครงการประชุมวิชาการ การพัฒนาเด็กและเยาวชน
ในถิ่นทุรกันดาร ตามพระราชดำริสมเด็จพระกนิษฐาธิราช
เจ้ากรมสมเด็จพระเทพรัตนราชสุดาฯ สยามบรมราชกุมารี</t>
  </si>
  <si>
    <t>2. งานพัฒนาครู</t>
  </si>
  <si>
    <t>2.1 การพัฒนาข้าราชการครูของโรงเรียนในสังกัด อปท.</t>
  </si>
  <si>
    <t>คน</t>
  </si>
  <si>
    <t>2.2 การรณรงค์การป้องกันยาเสพติดในสถานศึกษา</t>
  </si>
  <si>
    <t>- โรงเรียนในสังกัด อปท.</t>
  </si>
  <si>
    <t>- ครูแกนนำ (โรงเรียนละ 1 คน)</t>
  </si>
  <si>
    <t>- เจ้าหน้าที่ อปท. (เฉพาะ อปท. ที่มีโรงเรียนในสังกัด, อปท. ละ 1 คน)</t>
  </si>
  <si>
    <t>- คัดเลือกสถานศึกษาดีเด่น</t>
  </si>
  <si>
    <t>2.3 การประชุมคณะกรรมการประสานวิชาการ</t>
  </si>
  <si>
    <t>- ระดับส่วนกลาง</t>
  </si>
  <si>
    <t>- ระดับกลุ่มจังหวัด</t>
  </si>
  <si>
    <t>บาท/กลุ่มจังหวัด</t>
  </si>
  <si>
    <r>
      <t xml:space="preserve">2.4 ค่าใช้จ่ายในโครงการอบรมสัมมนา "การจัดระบบประกันคุณภาพ
การศึกษาภายในสถานศึกษาปฐมวัยขององค์กรปกครองส่วนท้องถิ่น
ตามกฏกระทรวงการประกันคุณภาพการศึกษา พ.ศ. 2561" </t>
    </r>
    <r>
      <rPr>
        <sz val="14"/>
        <color theme="1"/>
        <rFont val="TH SarabunPSK"/>
        <family val="2"/>
      </rPr>
      <t>(อปท. แห่งละ 2 คน)</t>
    </r>
  </si>
  <si>
    <r>
      <t>2.5 ค่าใช้จ่ายในโครงการอบรมสัมมนา "การจัดระบบประกันคุณภาพการศึกษาภายในสถานศึกษาขั้นพื้นฐานขององค์กรปกครองส่วนท้องถิ่นตามกฏกระทรวงการประกันคุณภาพการศึกษา พ.ศ. 2561"</t>
    </r>
    <r>
      <rPr>
        <sz val="14"/>
        <rFont val="TH SarabunPSK"/>
        <family val="2"/>
      </rPr>
      <t xml:space="preserve"> (อปท. แห่งละ 2 คน)</t>
    </r>
  </si>
  <si>
    <t>3. งานพัฒนาสถานศึกษา</t>
  </si>
  <si>
    <t>3.1 การปรับปรุงหลักสูตรสถานศึกษา</t>
  </si>
  <si>
    <t>3.2 การพัฒนาการจัดการศึกษาโดยใช้โรงเรียนเป็นฐานในการพัฒนาท้องถิ่น (SBMLD)</t>
  </si>
  <si>
    <t>- โรงเรียนเสริม</t>
  </si>
  <si>
    <t>- โรงเรียนดีเด่น</t>
  </si>
  <si>
    <t>3.3 การส่งเสริม อปท. ที่จัดทำแผนพัฒนาการศึกษาดีเด่น</t>
  </si>
  <si>
    <t>- โรงเรียน</t>
  </si>
  <si>
    <t>- อปท. (กองการศึกษา)</t>
  </si>
  <si>
    <t>3.4 การพัฒนาแหล่งเรียนรู้ในโรงเรียน</t>
  </si>
  <si>
    <t>3.5 การพัฒนา/ปรับปรุง/ซ่อมแซมอาคารศูนย์พัฒนาเด็กเล็ก
/อาคารเรียนและอาคารประกอบ</t>
  </si>
  <si>
    <t>- ศูนย์พัฒนาเด็กเล็ก</t>
  </si>
  <si>
    <t>3.6 การสร้างและพัฒนาเครือข่ายการจัดทำแผนและงบประมาณทางการศึกษา</t>
  </si>
  <si>
    <t>3.7 ส่งเสริมการจัดกระบวนการเรียนการสอนการบริหาร
ตามหลักปรัชญาของเศรษฐกิจพอเพียง "สถานศึกษาพอเพียง"
สู่ "ศูนย์การเรียนรู้ตามหลักปรัชญาของเศรษฐกิจพอเพียง"</t>
  </si>
  <si>
    <t>3.8 ค่าใช้จ่ายในกิจกรรมของศูนย์การเรียนรู้ด้านการท่องเที่ยว
ในสถานศึกษาสังกัดองค์กรปกครองส่วนท้องถิ่น</t>
  </si>
  <si>
    <t>3.9 ค่าใช้จ่ายในการส่องเสริมการจัดหาสื่อการเรียนการสอน
ตามหลักสูตรสำหรับโรงเรียนขนาดเล็ก และโรงเรียนตำรวจตระเวน
ชายแดนสังกัดองค์กรปกครองส่วนท้องถิ่น</t>
  </si>
  <si>
    <t>3.10 ค่าใช้จ่ายในโครงการพัฒนาหลักสูตรสถานศึกษาตามมาตรฐาน
การเรียนรู้และตัวชี้วัด (ฉบับปรับปรุง พ.ศ. 2560)</t>
  </si>
  <si>
    <t>- โรงเรียนสังกัด อปท.</t>
  </si>
  <si>
    <t>- สำนัก/กองการศึกษา</t>
  </si>
  <si>
    <t>3.11 ค่าใช้จ่ายในโครงการอบรมเชิงปฏิบัติการเพื่อจัดทำหลักสูตร
สถานศึกษาตามหลักสูตรการศึกษาขั้นพื้นฐาน</t>
  </si>
  <si>
    <t>3.12 ค่าใช้จ่ายในโครงการอบรมเชิงปฏิบัติการ "การจัดทำหลักสูตร
สถานศึกษาตามหลักสูตรปฐมวัย พ.ศ. 2560"</t>
  </si>
  <si>
    <t>4. งานประเมินผล</t>
  </si>
  <si>
    <r>
      <t xml:space="preserve">4.1 ค่าใช้จ่ายในการนิเทศ ติดตามและประเมินผลการบริหาร
จัดการศึกษาตลอดชีวิตขององค์กรปกครองส่วนท้องถิ่น </t>
    </r>
    <r>
      <rPr>
        <sz val="14"/>
        <color theme="1"/>
        <rFont val="TH SarabunPSK"/>
        <family val="2"/>
      </rPr>
      <t>(อปท. เจ้าภาพระดับภาค)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</si>
</sst>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87" formatCode="_(* #,##0.00_);_(* \(#,##0.00\);_(* &quot;-&quot;??_);_(@_)"/>
    <numFmt numFmtId="188" formatCode="_(* #,##0_);_(* \(#,##0\);_(* &quot;-&quot;??_);_(@_)"/>
  </numFmts>
  <fonts count="16">
    <font>
      <sz val="11"/>
      <color theme="1"/>
      <name val="Calibri"/>
      <family val="2"/>
      <charset val="222"/>
      <scheme val="minor"/>
    </font>
    <font>
      <sz val="10"/>
      <name val="Arial"/>
      <family val="2"/>
    </font>
    <font>
      <sz val="16"/>
      <name val="EucrosiaUPC"/>
      <family val="1"/>
    </font>
    <font>
      <sz val="18"/>
      <color theme="1"/>
      <name val="TH SarabunPSK"/>
      <family val="2"/>
    </font>
    <font>
      <b/>
      <sz val="18"/>
      <color theme="1"/>
      <name val="TH SarabunPSK"/>
      <family val="2"/>
    </font>
    <font>
      <sz val="11"/>
      <color theme="1"/>
      <name val="Calibri"/>
      <family val="2"/>
      <charset val="222"/>
      <scheme val="minor"/>
    </font>
    <font>
      <b/>
      <sz val="14"/>
      <color theme="1"/>
      <name val="TH SarabunPSK"/>
      <family val="2"/>
    </font>
    <font>
      <sz val="14"/>
      <color theme="1"/>
      <name val="TH SarabunPSK"/>
      <family val="2"/>
    </font>
    <font>
      <b/>
      <sz val="16"/>
      <color theme="1"/>
      <name val="TH SarabunPSK"/>
      <family val="2"/>
    </font>
    <font>
      <b/>
      <sz val="18"/>
      <color rgb="FF000000"/>
      <name val="TH SarabunPSK"/>
    </font>
    <font>
      <sz val="18"/>
      <color rgb="FF000000"/>
      <name val="TH SarabunPSK"/>
    </font>
    <font>
      <b/>
      <sz val="14"/>
      <name val="TH SarabunPSK"/>
      <family val="2"/>
    </font>
    <font>
      <sz val="14"/>
      <name val="TH SarabunPSK"/>
      <family val="2"/>
    </font>
    <font>
      <sz val="16"/>
      <color theme="1"/>
      <name val="TH SarabunPSK"/>
      <family val="2"/>
    </font>
    <font>
      <u/>
      <sz val="16"/>
      <color theme="1"/>
      <name val="TH SarabunPSK"/>
      <family val="2"/>
    </font>
    <font>
      <b/>
      <sz val="18"/>
      <color rgb="FF000000"/>
      <name val="TH SarabunPSK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187" fontId="5" fillId="0" borderId="0" applyFont="0" applyFill="0" applyBorder="0" applyAlignment="0" applyProtection="0"/>
  </cellStyleXfs>
  <cellXfs count="104">
    <xf numFmtId="0" fontId="0" fillId="0" borderId="0" xfId="0"/>
    <xf numFmtId="0" fontId="3" fillId="0" borderId="0" xfId="0" applyFont="1"/>
    <xf numFmtId="0" fontId="3" fillId="0" borderId="0" xfId="0" applyFont="1" applyAlignment="1">
      <alignment vertical="top" wrapText="1"/>
    </xf>
    <xf numFmtId="0" fontId="7" fillId="0" borderId="0" xfId="0" applyFont="1"/>
    <xf numFmtId="0" fontId="7" fillId="0" borderId="1" xfId="0" applyFont="1" applyBorder="1"/>
    <xf numFmtId="188" fontId="7" fillId="0" borderId="1" xfId="0" applyNumberFormat="1" applyFont="1" applyBorder="1"/>
    <xf numFmtId="188" fontId="6" fillId="0" borderId="1" xfId="0" applyNumberFormat="1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188" fontId="6" fillId="0" borderId="1" xfId="0" applyNumberFormat="1" applyFont="1" applyBorder="1" applyAlignment="1">
      <alignment horizontal="center" vertical="top"/>
    </xf>
    <xf numFmtId="43" fontId="6" fillId="4" borderId="3" xfId="0" applyNumberFormat="1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88" fontId="7" fillId="0" borderId="1" xfId="5" applyNumberFormat="1" applyFont="1" applyBorder="1" applyAlignment="1">
      <alignment vertical="top"/>
    </xf>
    <xf numFmtId="188" fontId="7" fillId="0" borderId="1" xfId="5" applyNumberFormat="1" applyFont="1" applyBorder="1" applyAlignment="1">
      <alignment horizontal="center" vertical="top"/>
    </xf>
    <xf numFmtId="0" fontId="7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2" borderId="0" xfId="0" applyFont="1" applyFill="1" applyAlignment="1">
      <alignment vertical="top" wrapText="1"/>
    </xf>
    <xf numFmtId="0" fontId="3" fillId="3" borderId="0" xfId="0" applyFont="1" applyFill="1" applyAlignment="1">
      <alignment vertical="top" wrapText="1"/>
    </xf>
    <xf numFmtId="0" fontId="6" fillId="4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quotePrefix="1" applyFont="1" applyBorder="1" applyAlignment="1">
      <alignment horizontal="left" vertical="center" indent="3"/>
    </xf>
    <xf numFmtId="0" fontId="6" fillId="0" borderId="1" xfId="0" applyFont="1" applyBorder="1" applyAlignment="1">
      <alignment horizontal="left" vertical="center" wrapText="1" indent="2"/>
    </xf>
    <xf numFmtId="0" fontId="7" fillId="0" borderId="1" xfId="0" quotePrefix="1" applyFont="1" applyBorder="1" applyAlignment="1">
      <alignment horizontal="left" vertical="center" wrapText="1" indent="3"/>
    </xf>
    <xf numFmtId="0" fontId="6" fillId="0" borderId="1" xfId="0" applyFont="1" applyBorder="1" applyAlignment="1">
      <alignment horizontal="left" vertical="top" wrapText="1" indent="2"/>
    </xf>
    <xf numFmtId="0" fontId="6" fillId="0" borderId="1" xfId="0" quotePrefix="1" applyFont="1" applyBorder="1" applyAlignment="1">
      <alignment horizontal="left" vertical="center" wrapText="1" indent="2"/>
    </xf>
    <xf numFmtId="0" fontId="8" fillId="3" borderId="2" xfId="0" applyFont="1" applyFill="1" applyBorder="1" applyAlignment="1">
      <alignment horizontal="left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43" fontId="6" fillId="3" borderId="3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top"/>
    </xf>
    <xf numFmtId="0" fontId="6" fillId="3" borderId="3" xfId="0" applyFont="1" applyFill="1" applyBorder="1" applyAlignment="1">
      <alignment horizontal="center" vertical="top"/>
    </xf>
    <xf numFmtId="187" fontId="12" fillId="0" borderId="1" xfId="5" applyFont="1" applyBorder="1" applyAlignment="1">
      <alignment horizontal="center" vertical="center"/>
    </xf>
    <xf numFmtId="188" fontId="12" fillId="0" borderId="1" xfId="5" applyNumberFormat="1" applyFont="1" applyBorder="1" applyAlignment="1">
      <alignment horizontal="center" vertical="top"/>
    </xf>
    <xf numFmtId="188" fontId="12" fillId="0" borderId="3" xfId="5" applyNumberFormat="1" applyFont="1" applyBorder="1" applyAlignment="1">
      <alignment horizontal="center" vertical="top"/>
    </xf>
    <xf numFmtId="188" fontId="11" fillId="0" borderId="1" xfId="0" applyNumberFormat="1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left" vertical="center" indent="3"/>
    </xf>
    <xf numFmtId="0" fontId="6" fillId="4" borderId="5" xfId="0" applyFont="1" applyFill="1" applyBorder="1" applyAlignment="1">
      <alignment horizontal="center" vertical="top"/>
    </xf>
    <xf numFmtId="0" fontId="7" fillId="0" borderId="5" xfId="0" applyFont="1" applyBorder="1" applyAlignment="1">
      <alignment horizontal="center" vertical="top"/>
    </xf>
    <xf numFmtId="0" fontId="12" fillId="0" borderId="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/>
    </xf>
    <xf numFmtId="0" fontId="11" fillId="0" borderId="1" xfId="0" applyFont="1" applyBorder="1" applyAlignment="1">
      <alignment horizontal="left" vertical="top" wrapText="1" indent="2"/>
    </xf>
    <xf numFmtId="0" fontId="12" fillId="0" borderId="1" xfId="0" applyFont="1" applyBorder="1"/>
    <xf numFmtId="188" fontId="12" fillId="0" borderId="1" xfId="5" applyNumberFormat="1" applyFont="1" applyBorder="1" applyAlignment="1">
      <alignment vertical="top"/>
    </xf>
    <xf numFmtId="188" fontId="11" fillId="0" borderId="1" xfId="0" applyNumberFormat="1" applyFont="1" applyBorder="1" applyAlignment="1">
      <alignment horizontal="center" vertical="top"/>
    </xf>
    <xf numFmtId="0" fontId="12" fillId="0" borderId="0" xfId="0" applyFont="1"/>
    <xf numFmtId="0" fontId="12" fillId="0" borderId="1" xfId="0" quotePrefix="1" applyFont="1" applyBorder="1" applyAlignment="1">
      <alignment horizontal="left" vertical="center" wrapText="1" indent="3"/>
    </xf>
    <xf numFmtId="0" fontId="7" fillId="0" borderId="6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7" fillId="0" borderId="5" xfId="0" applyFont="1" applyFill="1" applyBorder="1" applyAlignment="1">
      <alignment horizontal="center" vertical="top"/>
    </xf>
    <xf numFmtId="0" fontId="15" fillId="4" borderId="2" xfId="0" applyFont="1" applyFill="1" applyBorder="1" applyAlignment="1">
      <alignment horizontal="center" vertical="center" wrapText="1"/>
    </xf>
    <xf numFmtId="0" fontId="7" fillId="5" borderId="0" xfId="0" applyFont="1" applyFill="1"/>
    <xf numFmtId="0" fontId="7" fillId="6" borderId="0" xfId="0" applyFont="1" applyFill="1"/>
    <xf numFmtId="0" fontId="6" fillId="0" borderId="6" xfId="0" applyFont="1" applyFill="1" applyBorder="1" applyAlignment="1">
      <alignment horizontal="left" vertical="center" wrapText="1" indent="2"/>
    </xf>
    <xf numFmtId="187" fontId="7" fillId="0" borderId="6" xfId="5" applyFont="1" applyFill="1" applyBorder="1"/>
    <xf numFmtId="188" fontId="7" fillId="0" borderId="6" xfId="5" applyNumberFormat="1" applyFont="1" applyFill="1" applyBorder="1" applyAlignment="1">
      <alignment vertical="top"/>
    </xf>
    <xf numFmtId="188" fontId="7" fillId="0" borderId="1" xfId="5" applyNumberFormat="1" applyFont="1" applyFill="1" applyBorder="1" applyAlignment="1">
      <alignment horizontal="center" vertical="top"/>
    </xf>
    <xf numFmtId="188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 indent="2"/>
    </xf>
    <xf numFmtId="187" fontId="7" fillId="0" borderId="1" xfId="5" applyFont="1" applyFill="1" applyBorder="1"/>
    <xf numFmtId="188" fontId="7" fillId="0" borderId="1" xfId="5" applyNumberFormat="1" applyFont="1" applyFill="1" applyBorder="1" applyAlignment="1">
      <alignment vertical="top"/>
    </xf>
    <xf numFmtId="0" fontId="6" fillId="0" borderId="1" xfId="0" applyFont="1" applyFill="1" applyBorder="1" applyAlignment="1">
      <alignment horizontal="left" vertical="top" wrapText="1" indent="2"/>
    </xf>
    <xf numFmtId="0" fontId="6" fillId="0" borderId="1" xfId="0" applyFont="1" applyFill="1" applyBorder="1" applyAlignment="1">
      <alignment horizontal="left" vertical="center" indent="2"/>
    </xf>
    <xf numFmtId="0" fontId="6" fillId="0" borderId="5" xfId="0" applyFont="1" applyFill="1" applyBorder="1" applyAlignment="1">
      <alignment horizontal="center" vertical="top"/>
    </xf>
    <xf numFmtId="187" fontId="6" fillId="0" borderId="5" xfId="5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88" fontId="6" fillId="0" borderId="3" xfId="0" applyNumberFormat="1" applyFont="1" applyFill="1" applyBorder="1" applyAlignment="1">
      <alignment horizontal="center" vertical="center"/>
    </xf>
    <xf numFmtId="0" fontId="7" fillId="0" borderId="6" xfId="0" quotePrefix="1" applyFont="1" applyFill="1" applyBorder="1" applyAlignment="1">
      <alignment horizontal="left" indent="3"/>
    </xf>
    <xf numFmtId="188" fontId="7" fillId="0" borderId="5" xfId="5" applyNumberFormat="1" applyFont="1" applyFill="1" applyBorder="1" applyAlignment="1">
      <alignment horizontal="center" vertical="top"/>
    </xf>
    <xf numFmtId="188" fontId="7" fillId="0" borderId="3" xfId="5" applyNumberFormat="1" applyFont="1" applyFill="1" applyBorder="1" applyAlignment="1">
      <alignment horizontal="center" vertical="top"/>
    </xf>
    <xf numFmtId="0" fontId="7" fillId="0" borderId="4" xfId="0" quotePrefix="1" applyFont="1" applyFill="1" applyBorder="1" applyAlignment="1">
      <alignment horizontal="left" indent="3"/>
    </xf>
    <xf numFmtId="0" fontId="11" fillId="0" borderId="2" xfId="0" applyFont="1" applyFill="1" applyBorder="1" applyAlignment="1">
      <alignment horizontal="left" vertical="center" indent="2"/>
    </xf>
    <xf numFmtId="0" fontId="12" fillId="0" borderId="1" xfId="0" applyFont="1" applyFill="1" applyBorder="1" applyAlignment="1">
      <alignment horizontal="center" vertical="top"/>
    </xf>
    <xf numFmtId="187" fontId="12" fillId="0" borderId="1" xfId="5" applyFont="1" applyFill="1" applyBorder="1" applyAlignment="1">
      <alignment horizontal="center" vertical="center"/>
    </xf>
    <xf numFmtId="188" fontId="12" fillId="0" borderId="1" xfId="5" applyNumberFormat="1" applyFont="1" applyFill="1" applyBorder="1" applyAlignment="1">
      <alignment horizontal="center" vertical="top"/>
    </xf>
    <xf numFmtId="187" fontId="11" fillId="0" borderId="1" xfId="5" applyFont="1" applyFill="1" applyBorder="1" applyAlignment="1">
      <alignment horizontal="center" vertical="center"/>
    </xf>
    <xf numFmtId="0" fontId="12" fillId="0" borderId="2" xfId="0" quotePrefix="1" applyFont="1" applyFill="1" applyBorder="1" applyAlignment="1">
      <alignment horizontal="left" vertical="center" indent="3"/>
    </xf>
    <xf numFmtId="188" fontId="12" fillId="0" borderId="3" xfId="5" applyNumberFormat="1" applyFont="1" applyFill="1" applyBorder="1" applyAlignment="1">
      <alignment horizontal="center" vertical="top"/>
    </xf>
    <xf numFmtId="188" fontId="11" fillId="0" borderId="3" xfId="0" applyNumberFormat="1" applyFont="1" applyFill="1" applyBorder="1" applyAlignment="1">
      <alignment horizontal="center" vertical="center"/>
    </xf>
    <xf numFmtId="0" fontId="11" fillId="0" borderId="5" xfId="0" applyFont="1" applyFill="1" applyBorder="1" applyAlignment="1">
      <alignment horizontal="center" vertical="top"/>
    </xf>
    <xf numFmtId="187" fontId="11" fillId="0" borderId="5" xfId="5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top"/>
    </xf>
    <xf numFmtId="187" fontId="11" fillId="0" borderId="3" xfId="5" applyFont="1" applyFill="1" applyBorder="1" applyAlignment="1">
      <alignment horizontal="center" vertical="center"/>
    </xf>
    <xf numFmtId="187" fontId="12" fillId="0" borderId="5" xfId="5" applyFont="1" applyFill="1" applyBorder="1" applyAlignment="1">
      <alignment horizontal="center" vertical="center"/>
    </xf>
    <xf numFmtId="188" fontId="12" fillId="0" borderId="5" xfId="5" applyNumberFormat="1" applyFont="1" applyFill="1" applyBorder="1" applyAlignment="1">
      <alignment horizontal="center" vertical="top"/>
    </xf>
    <xf numFmtId="0" fontId="11" fillId="0" borderId="1" xfId="0" quotePrefix="1" applyFont="1" applyFill="1" applyBorder="1" applyAlignment="1">
      <alignment horizontal="left" vertical="center" indent="2"/>
    </xf>
    <xf numFmtId="188" fontId="11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3" borderId="0" xfId="0" applyFont="1" applyFill="1" applyAlignment="1">
      <alignment horizontal="center" vertical="top" wrapText="1"/>
    </xf>
    <xf numFmtId="0" fontId="6" fillId="0" borderId="5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top" wrapText="1"/>
    </xf>
    <xf numFmtId="0" fontId="3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 wrapText="1"/>
    </xf>
    <xf numFmtId="0" fontId="1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3" fillId="2" borderId="0" xfId="0" applyFont="1" applyFill="1" applyAlignment="1">
      <alignment horizontal="left" vertical="top" wrapText="1"/>
    </xf>
    <xf numFmtId="0" fontId="3" fillId="3" borderId="0" xfId="0" applyFont="1" applyFill="1" applyAlignment="1">
      <alignment horizontal="left" vertical="top" wrapText="1"/>
    </xf>
    <xf numFmtId="0" fontId="4" fillId="0" borderId="7" xfId="0" applyFont="1" applyBorder="1" applyAlignment="1">
      <alignment horizont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</cellXfs>
  <cellStyles count="6">
    <cellStyle name="Comma 2" xfId="3" xr:uid="{00000000-0005-0000-0000-000001000000}"/>
    <cellStyle name="Comma 2 2" xfId="4" xr:uid="{00000000-0005-0000-0000-000002000000}"/>
    <cellStyle name="Comma 4" xfId="1" xr:uid="{00000000-0005-0000-0000-000003000000}"/>
    <cellStyle name="Normal 2" xfId="2" xr:uid="{00000000-0005-0000-0000-000005000000}"/>
    <cellStyle name="จุลภาค" xfId="5" builtinId="3"/>
    <cellStyle name="ปกติ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208565</xdr:colOff>
      <xdr:row>0</xdr:row>
      <xdr:rowOff>389071</xdr:rowOff>
    </xdr:from>
    <xdr:to>
      <xdr:col>14</xdr:col>
      <xdr:colOff>1815225</xdr:colOff>
      <xdr:row>0</xdr:row>
      <xdr:rowOff>1178716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7352315" y="389071"/>
          <a:ext cx="2797285" cy="78964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eaLnBrk="1" fontAlgn="auto" latinLnBrk="0" hangingPunct="1"/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รหัสกรม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กิจกรรม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ประเภทเงิน</a:t>
          </a:r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_</a:t>
          </a:r>
          <a:r>
            <a:rPr lang="th-TH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รายการ</a:t>
          </a:r>
          <a:endParaRPr lang="en-US" sz="3200" b="1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r>
            <a:rPr lang="en-US" sz="1800" b="1">
              <a:solidFill>
                <a:schemeClr val="dk1"/>
              </a:solidFill>
              <a:effectLst/>
              <a:latin typeface="TH SarabunPSK" panose="020B0500040200020003" pitchFamily="34" charset="-34"/>
              <a:ea typeface="+mn-ea"/>
              <a:cs typeface="TH SarabunPSK" panose="020B0500040200020003" pitchFamily="34" charset="-34"/>
            </a:rPr>
            <a:t>               XXXXX_1_1_09</a:t>
          </a:r>
          <a:endParaRPr lang="en-US" sz="3200" b="1">
            <a:effectLst/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endParaRPr lang="en-US" sz="1800" b="1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  <xdr:twoCellAnchor editAs="oneCell">
    <xdr:from>
      <xdr:col>0</xdr:col>
      <xdr:colOff>528204</xdr:colOff>
      <xdr:row>5</xdr:row>
      <xdr:rowOff>147205</xdr:rowOff>
    </xdr:from>
    <xdr:to>
      <xdr:col>13</xdr:col>
      <xdr:colOff>235527</xdr:colOff>
      <xdr:row>5</xdr:row>
      <xdr:rowOff>2279073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8204" y="6399069"/>
          <a:ext cx="7474528" cy="213186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4"/>
  <sheetViews>
    <sheetView tabSelected="1" view="pageBreakPreview" topLeftCell="A7" zoomScale="80" zoomScaleNormal="80" zoomScaleSheetLayoutView="80" workbookViewId="0">
      <selection activeCell="A10" sqref="A10:O10"/>
    </sheetView>
  </sheetViews>
  <sheetFormatPr defaultColWidth="9" defaultRowHeight="34.5" customHeight="1"/>
  <cols>
    <col min="1" max="14" width="9" style="1"/>
    <col min="15" max="15" width="29.875" style="1" customWidth="1"/>
    <col min="16" max="16" width="9.875" style="1" customWidth="1"/>
    <col min="17" max="16384" width="9" style="1"/>
  </cols>
  <sheetData>
    <row r="1" spans="1:16" ht="104.25" customHeight="1">
      <c r="A1" s="89" t="s">
        <v>0</v>
      </c>
      <c r="B1" s="89"/>
      <c r="C1" s="89"/>
      <c r="D1" s="89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7"/>
    </row>
    <row r="2" spans="1:16" ht="106.5" customHeight="1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86"/>
    </row>
    <row r="3" spans="1:16" ht="126.75" customHeight="1">
      <c r="A3" s="90" t="s">
        <v>2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86"/>
    </row>
    <row r="4" spans="1:16" s="14" customFormat="1" ht="82.5" customHeight="1">
      <c r="A4" s="91" t="s">
        <v>3</v>
      </c>
      <c r="B4" s="90"/>
      <c r="C4" s="90"/>
      <c r="D4" s="90"/>
      <c r="E4" s="90"/>
      <c r="F4" s="90"/>
      <c r="G4" s="90"/>
      <c r="H4" s="90"/>
      <c r="I4" s="90"/>
      <c r="J4" s="90"/>
      <c r="K4" s="90"/>
      <c r="L4" s="90"/>
      <c r="M4" s="90"/>
      <c r="N4" s="90"/>
      <c r="O4" s="90"/>
      <c r="P4" s="2"/>
    </row>
    <row r="5" spans="1:16" s="14" customFormat="1" ht="32.25" customHeight="1">
      <c r="A5" s="92" t="s">
        <v>4</v>
      </c>
      <c r="B5" s="92"/>
      <c r="C5" s="92"/>
      <c r="D5" s="92"/>
      <c r="E5" s="92"/>
      <c r="F5" s="92"/>
      <c r="G5" s="92"/>
      <c r="H5" s="92"/>
      <c r="I5" s="92"/>
      <c r="J5" s="92"/>
      <c r="K5" s="92"/>
      <c r="L5" s="92"/>
      <c r="M5" s="92"/>
      <c r="N5" s="92"/>
      <c r="O5" s="92"/>
      <c r="P5" s="2"/>
    </row>
    <row r="6" spans="1:16" s="14" customFormat="1" ht="182.25" customHeight="1">
      <c r="A6" s="93"/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3"/>
      <c r="N6" s="93"/>
      <c r="O6" s="93"/>
      <c r="P6" s="2"/>
    </row>
    <row r="7" spans="1:16" s="14" customFormat="1" ht="16.5" customHeight="1">
      <c r="A7" s="94" t="s">
        <v>5</v>
      </c>
      <c r="B7" s="94"/>
      <c r="C7" s="94"/>
      <c r="D7" s="94"/>
      <c r="E7" s="94"/>
      <c r="F7" s="94"/>
      <c r="G7" s="94"/>
      <c r="H7" s="94"/>
      <c r="I7" s="94"/>
      <c r="J7" s="94"/>
      <c r="K7" s="94"/>
      <c r="L7" s="94"/>
      <c r="M7" s="94"/>
      <c r="N7" s="94"/>
      <c r="O7" s="94"/>
      <c r="P7" s="2"/>
    </row>
    <row r="8" spans="1:16" s="2" customFormat="1" ht="85.5" customHeight="1">
      <c r="A8" s="90" t="s">
        <v>6</v>
      </c>
      <c r="B8" s="90"/>
      <c r="C8" s="90"/>
      <c r="D8" s="90"/>
      <c r="E8" s="90"/>
      <c r="F8" s="90"/>
      <c r="G8" s="90"/>
      <c r="H8" s="90"/>
      <c r="I8" s="90"/>
      <c r="J8" s="90"/>
      <c r="K8" s="90"/>
      <c r="L8" s="90"/>
      <c r="M8" s="90"/>
      <c r="N8" s="90"/>
      <c r="O8" s="90"/>
    </row>
    <row r="9" spans="1:16" s="2" customFormat="1" ht="54" customHeight="1">
      <c r="A9" s="96" t="s">
        <v>7</v>
      </c>
      <c r="B9" s="96"/>
      <c r="C9" s="96"/>
      <c r="D9" s="96"/>
      <c r="E9" s="96"/>
      <c r="F9" s="96"/>
      <c r="G9" s="96"/>
      <c r="H9" s="96"/>
      <c r="I9" s="96"/>
      <c r="J9" s="96"/>
      <c r="K9" s="96"/>
      <c r="L9" s="96"/>
      <c r="M9" s="96"/>
      <c r="N9" s="96"/>
      <c r="O9" s="96"/>
      <c r="P9" s="15"/>
    </row>
    <row r="10" spans="1:16" s="2" customFormat="1" ht="96" customHeight="1">
      <c r="A10" s="97" t="s">
        <v>8</v>
      </c>
      <c r="B10" s="97"/>
      <c r="C10" s="97"/>
      <c r="D10" s="97"/>
      <c r="E10" s="97"/>
      <c r="F10" s="97"/>
      <c r="G10" s="97"/>
      <c r="H10" s="97"/>
      <c r="I10" s="97"/>
      <c r="J10" s="97"/>
      <c r="K10" s="97"/>
      <c r="L10" s="97"/>
      <c r="M10" s="97"/>
      <c r="N10" s="97"/>
      <c r="O10" s="97"/>
      <c r="P10" s="16"/>
    </row>
    <row r="11" spans="1:16" s="2" customFormat="1" ht="70.5" customHeight="1">
      <c r="A11" s="95"/>
      <c r="B11" s="95"/>
      <c r="C11" s="95"/>
      <c r="D11" s="95"/>
      <c r="E11" s="95"/>
      <c r="F11" s="95"/>
      <c r="G11" s="95"/>
      <c r="H11" s="95"/>
      <c r="I11" s="95"/>
      <c r="J11" s="95"/>
      <c r="K11" s="95"/>
      <c r="L11" s="1"/>
      <c r="M11" s="1"/>
      <c r="N11" s="1"/>
      <c r="O11" s="1"/>
      <c r="P11" s="1"/>
    </row>
    <row r="12" spans="1:16" s="2" customFormat="1" ht="70.5" customHeight="1">
      <c r="A12" s="95"/>
      <c r="B12" s="95"/>
      <c r="C12" s="95"/>
      <c r="D12" s="95"/>
      <c r="E12" s="95"/>
      <c r="F12" s="95"/>
      <c r="G12" s="95"/>
      <c r="H12" s="95"/>
      <c r="I12" s="95"/>
      <c r="J12" s="95"/>
      <c r="K12" s="95"/>
      <c r="L12" s="1"/>
      <c r="M12" s="1"/>
      <c r="N12" s="1"/>
      <c r="O12" s="1"/>
      <c r="P12" s="1"/>
    </row>
    <row r="13" spans="1:16" s="2" customFormat="1" ht="70.5" customHeight="1">
      <c r="A13" s="95"/>
      <c r="B13" s="95"/>
      <c r="C13" s="95"/>
      <c r="D13" s="95"/>
      <c r="E13" s="95"/>
      <c r="F13" s="95"/>
      <c r="G13" s="95"/>
      <c r="H13" s="95"/>
      <c r="I13" s="95"/>
      <c r="J13" s="95"/>
      <c r="K13" s="95"/>
      <c r="L13" s="1"/>
      <c r="M13" s="1"/>
      <c r="N13" s="1"/>
      <c r="O13" s="1"/>
      <c r="P13" s="1"/>
    </row>
    <row r="14" spans="1:16" s="2" customFormat="1" ht="70.5" customHeight="1">
      <c r="A14" s="95"/>
      <c r="B14" s="95"/>
      <c r="C14" s="95"/>
      <c r="D14" s="95"/>
      <c r="E14" s="95"/>
      <c r="F14" s="95"/>
      <c r="G14" s="95"/>
      <c r="H14" s="95"/>
      <c r="I14" s="95"/>
      <c r="J14" s="95"/>
      <c r="K14" s="95"/>
      <c r="L14" s="1"/>
      <c r="M14" s="1"/>
      <c r="N14" s="1"/>
      <c r="O14" s="1"/>
      <c r="P14" s="1"/>
    </row>
    <row r="15" spans="1:16" s="2" customFormat="1" ht="70.5" customHeight="1">
      <c r="A15" s="95"/>
      <c r="B15" s="95"/>
      <c r="C15" s="95"/>
      <c r="D15" s="95"/>
      <c r="E15" s="95"/>
      <c r="F15" s="95"/>
      <c r="G15" s="95"/>
      <c r="H15" s="95"/>
      <c r="I15" s="95"/>
      <c r="J15" s="95"/>
      <c r="K15" s="95"/>
      <c r="L15" s="1"/>
      <c r="M15" s="1"/>
      <c r="N15" s="1"/>
      <c r="O15" s="1"/>
      <c r="P15" s="1"/>
    </row>
    <row r="16" spans="1:16" s="2" customFormat="1" ht="70.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s="2" customFormat="1" ht="70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s="2" customFormat="1" ht="70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s="2" customFormat="1" ht="70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s="2" customFormat="1" ht="70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s="2" customFormat="1" ht="39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61.5" customHeight="1"/>
    <row r="23" spans="1:16" ht="93.75" customHeight="1"/>
    <row r="24" spans="1:16" ht="102.75" customHeight="1"/>
  </sheetData>
  <mergeCells count="15">
    <mergeCell ref="A6:O6"/>
    <mergeCell ref="A7:O7"/>
    <mergeCell ref="A14:K14"/>
    <mergeCell ref="A15:K15"/>
    <mergeCell ref="A8:O8"/>
    <mergeCell ref="A9:O9"/>
    <mergeCell ref="A10:O10"/>
    <mergeCell ref="A11:K11"/>
    <mergeCell ref="A12:K12"/>
    <mergeCell ref="A13:K13"/>
    <mergeCell ref="A1:O1"/>
    <mergeCell ref="A2:O2"/>
    <mergeCell ref="A3:O3"/>
    <mergeCell ref="A4:O4"/>
    <mergeCell ref="A5:O5"/>
  </mergeCells>
  <printOptions horizontalCentered="1"/>
  <pageMargins left="0.42" right="0.23622047244094491" top="0.74803149606299213" bottom="0.39370078740157483" header="0.31496062992125984" footer="0.31496062992125984"/>
  <pageSetup paperSize="9" scale="62" fitToHeight="0" orientation="portrait" horizontalDpi="300" verticalDpi="300" r:id="rId1"/>
  <rowBreaks count="2" manualBreakCount="2">
    <brk id="11" max="12" man="1"/>
    <brk id="25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79998168889431442"/>
    <pageSetUpPr fitToPage="1"/>
  </sheetPr>
  <dimension ref="A1:T60"/>
  <sheetViews>
    <sheetView view="pageBreakPreview" topLeftCell="A31" zoomScale="110" zoomScaleNormal="90" zoomScaleSheetLayoutView="110" workbookViewId="0">
      <selection activeCell="A10" sqref="A10:O10"/>
    </sheetView>
  </sheetViews>
  <sheetFormatPr defaultColWidth="9" defaultRowHeight="18.75"/>
  <cols>
    <col min="1" max="1" width="64.375" style="3" customWidth="1"/>
    <col min="2" max="2" width="8.625" style="13" customWidth="1"/>
    <col min="3" max="3" width="12.125" style="3" customWidth="1"/>
    <col min="4" max="4" width="11.625" style="3" bestFit="1" customWidth="1"/>
    <col min="5" max="5" width="11.625" style="18" customWidth="1"/>
    <col min="6" max="6" width="11.875" style="3" customWidth="1"/>
    <col min="7" max="16384" width="9" style="3"/>
  </cols>
  <sheetData>
    <row r="1" spans="1:20" ht="23.25">
      <c r="A1" s="98" t="s">
        <v>9</v>
      </c>
      <c r="B1" s="98"/>
      <c r="C1" s="98"/>
      <c r="D1" s="98"/>
      <c r="E1" s="98"/>
      <c r="F1" s="98"/>
    </row>
    <row r="2" spans="1:20">
      <c r="A2" s="99" t="s">
        <v>10</v>
      </c>
      <c r="B2" s="101" t="s">
        <v>11</v>
      </c>
      <c r="C2" s="101" t="s">
        <v>12</v>
      </c>
      <c r="D2" s="102" t="s">
        <v>13</v>
      </c>
      <c r="E2" s="103"/>
      <c r="F2" s="101" t="s">
        <v>14</v>
      </c>
    </row>
    <row r="3" spans="1:20">
      <c r="A3" s="100"/>
      <c r="B3" s="100"/>
      <c r="C3" s="100"/>
      <c r="D3" s="88" t="s">
        <v>15</v>
      </c>
      <c r="E3" s="10" t="s">
        <v>11</v>
      </c>
      <c r="F3" s="100"/>
    </row>
    <row r="4" spans="1:20" ht="22.5" customHeight="1">
      <c r="A4" s="48" t="s">
        <v>16</v>
      </c>
      <c r="B4" s="35"/>
      <c r="C4" s="7"/>
      <c r="D4" s="7"/>
      <c r="E4" s="17"/>
      <c r="F4" s="9">
        <f>F5+F24+F36+F59</f>
        <v>0</v>
      </c>
    </row>
    <row r="5" spans="1:20" ht="21">
      <c r="A5" s="24" t="s">
        <v>17</v>
      </c>
      <c r="B5" s="28"/>
      <c r="C5" s="25"/>
      <c r="D5" s="25"/>
      <c r="E5" s="26"/>
      <c r="F5" s="27">
        <f>F14+F6+F11+F9+F17+F19+F20+F21+F22+F23</f>
        <v>0</v>
      </c>
    </row>
    <row r="6" spans="1:20">
      <c r="A6" s="60" t="s">
        <v>18</v>
      </c>
      <c r="B6" s="61"/>
      <c r="C6" s="62"/>
      <c r="D6" s="63"/>
      <c r="E6" s="64"/>
      <c r="F6" s="65">
        <f>F7+F8</f>
        <v>0</v>
      </c>
    </row>
    <row r="7" spans="1:20">
      <c r="A7" s="66" t="s">
        <v>19</v>
      </c>
      <c r="B7" s="47" t="s">
        <v>20</v>
      </c>
      <c r="C7" s="62"/>
      <c r="D7" s="67">
        <v>9600</v>
      </c>
      <c r="E7" s="68" t="s">
        <v>21</v>
      </c>
      <c r="F7" s="65">
        <f>C7*D7</f>
        <v>0</v>
      </c>
    </row>
    <row r="8" spans="1:20">
      <c r="A8" s="69" t="s">
        <v>22</v>
      </c>
      <c r="B8" s="47" t="s">
        <v>20</v>
      </c>
      <c r="C8" s="62"/>
      <c r="D8" s="67">
        <v>7200</v>
      </c>
      <c r="E8" s="68" t="s">
        <v>21</v>
      </c>
      <c r="F8" s="65">
        <f>C8*D8</f>
        <v>0</v>
      </c>
    </row>
    <row r="9" spans="1:20">
      <c r="A9" s="70" t="s">
        <v>23</v>
      </c>
      <c r="B9" s="71"/>
      <c r="C9" s="72">
        <f>+C10</f>
        <v>0</v>
      </c>
      <c r="D9" s="73"/>
      <c r="E9" s="73"/>
      <c r="F9" s="74">
        <f>F10</f>
        <v>0</v>
      </c>
      <c r="G9" s="49"/>
      <c r="H9" s="49"/>
      <c r="I9" s="49"/>
      <c r="J9" s="49"/>
      <c r="K9" s="49"/>
      <c r="L9" s="49"/>
      <c r="M9" s="49"/>
      <c r="N9" s="49"/>
      <c r="O9" s="49"/>
      <c r="P9" s="49"/>
      <c r="Q9" s="49"/>
      <c r="R9" s="49"/>
      <c r="S9" s="49"/>
      <c r="T9" s="49"/>
    </row>
    <row r="10" spans="1:20">
      <c r="A10" s="75" t="s">
        <v>24</v>
      </c>
      <c r="B10" s="71" t="s">
        <v>25</v>
      </c>
      <c r="C10" s="72"/>
      <c r="D10" s="73">
        <v>31500000</v>
      </c>
      <c r="E10" s="76" t="s">
        <v>26</v>
      </c>
      <c r="F10" s="77">
        <f>C10*D10</f>
        <v>0</v>
      </c>
    </row>
    <row r="11" spans="1:20">
      <c r="A11" s="70" t="s">
        <v>27</v>
      </c>
      <c r="B11" s="78"/>
      <c r="C11" s="79"/>
      <c r="D11" s="78"/>
      <c r="E11" s="80"/>
      <c r="F11" s="81">
        <f>F13+F12</f>
        <v>0</v>
      </c>
      <c r="G11" s="49"/>
      <c r="H11" s="49"/>
      <c r="I11" s="49"/>
      <c r="J11" s="49"/>
      <c r="K11" s="49"/>
      <c r="L11" s="49"/>
      <c r="M11" s="49"/>
      <c r="N11" s="49"/>
      <c r="O11" s="50"/>
      <c r="P11" s="50"/>
      <c r="Q11" s="50"/>
      <c r="R11" s="50"/>
      <c r="S11" s="50"/>
      <c r="T11" s="50"/>
    </row>
    <row r="12" spans="1:20">
      <c r="A12" s="75" t="s">
        <v>24</v>
      </c>
      <c r="B12" s="71" t="s">
        <v>25</v>
      </c>
      <c r="C12" s="82"/>
      <c r="D12" s="83">
        <v>6000000</v>
      </c>
      <c r="E12" s="76" t="s">
        <v>26</v>
      </c>
      <c r="F12" s="77">
        <f>C12*D12</f>
        <v>0</v>
      </c>
      <c r="G12" s="49"/>
      <c r="H12" s="49"/>
      <c r="I12" s="49"/>
      <c r="J12" s="49"/>
      <c r="K12" s="49"/>
      <c r="L12" s="49"/>
      <c r="M12" s="49"/>
      <c r="N12" s="49"/>
      <c r="O12" s="50"/>
      <c r="P12" s="50"/>
      <c r="Q12" s="50"/>
      <c r="R12" s="50"/>
      <c r="S12" s="50"/>
      <c r="T12" s="50"/>
    </row>
    <row r="13" spans="1:20">
      <c r="A13" s="75" t="s">
        <v>28</v>
      </c>
      <c r="B13" s="71" t="s">
        <v>25</v>
      </c>
      <c r="C13" s="82"/>
      <c r="D13" s="83">
        <v>3000000</v>
      </c>
      <c r="E13" s="76" t="s">
        <v>26</v>
      </c>
      <c r="F13" s="77">
        <f>C13*D13</f>
        <v>0</v>
      </c>
    </row>
    <row r="14" spans="1:20">
      <c r="A14" s="70" t="s">
        <v>29</v>
      </c>
      <c r="B14" s="78"/>
      <c r="C14" s="79"/>
      <c r="D14" s="78"/>
      <c r="E14" s="80"/>
      <c r="F14" s="77">
        <f>F16+F15</f>
        <v>0</v>
      </c>
    </row>
    <row r="15" spans="1:20">
      <c r="A15" s="75" t="s">
        <v>24</v>
      </c>
      <c r="B15" s="71" t="s">
        <v>25</v>
      </c>
      <c r="C15" s="79"/>
      <c r="D15" s="83">
        <v>10000000</v>
      </c>
      <c r="E15" s="76" t="s">
        <v>26</v>
      </c>
      <c r="F15" s="77">
        <f>C15*D15</f>
        <v>0</v>
      </c>
    </row>
    <row r="16" spans="1:20">
      <c r="A16" s="75" t="s">
        <v>28</v>
      </c>
      <c r="B16" s="71" t="s">
        <v>25</v>
      </c>
      <c r="C16" s="79"/>
      <c r="D16" s="83">
        <v>5000000</v>
      </c>
      <c r="E16" s="76" t="s">
        <v>26</v>
      </c>
      <c r="F16" s="77">
        <f>C16*D16</f>
        <v>0</v>
      </c>
    </row>
    <row r="17" spans="1:6">
      <c r="A17" s="84" t="s">
        <v>30</v>
      </c>
      <c r="B17" s="71"/>
      <c r="C17" s="74"/>
      <c r="D17" s="73"/>
      <c r="E17" s="73"/>
      <c r="F17" s="85">
        <f>F18</f>
        <v>0</v>
      </c>
    </row>
    <row r="18" spans="1:6">
      <c r="A18" s="34" t="s">
        <v>24</v>
      </c>
      <c r="B18" s="37" t="s">
        <v>25</v>
      </c>
      <c r="C18" s="30"/>
      <c r="D18" s="31">
        <v>6000000</v>
      </c>
      <c r="E18" s="32" t="s">
        <v>26</v>
      </c>
      <c r="F18" s="33">
        <f t="shared" ref="F18:F23" si="0">C18*D18</f>
        <v>0</v>
      </c>
    </row>
    <row r="19" spans="1:6">
      <c r="A19" s="51" t="s">
        <v>31</v>
      </c>
      <c r="B19" s="45" t="s">
        <v>20</v>
      </c>
      <c r="C19" s="52"/>
      <c r="D19" s="53">
        <v>100000</v>
      </c>
      <c r="E19" s="54" t="s">
        <v>21</v>
      </c>
      <c r="F19" s="55">
        <f t="shared" si="0"/>
        <v>0</v>
      </c>
    </row>
    <row r="20" spans="1:6">
      <c r="A20" s="56" t="s">
        <v>32</v>
      </c>
      <c r="B20" s="46" t="s">
        <v>20</v>
      </c>
      <c r="C20" s="57"/>
      <c r="D20" s="58">
        <v>50000</v>
      </c>
      <c r="E20" s="54" t="s">
        <v>21</v>
      </c>
      <c r="F20" s="55">
        <f t="shared" si="0"/>
        <v>0</v>
      </c>
    </row>
    <row r="21" spans="1:6">
      <c r="A21" s="56" t="s">
        <v>33</v>
      </c>
      <c r="B21" s="46" t="s">
        <v>20</v>
      </c>
      <c r="C21" s="57"/>
      <c r="D21" s="58">
        <v>200000</v>
      </c>
      <c r="E21" s="54" t="s">
        <v>21</v>
      </c>
      <c r="F21" s="55">
        <f t="shared" si="0"/>
        <v>0</v>
      </c>
    </row>
    <row r="22" spans="1:6" ht="37.5">
      <c r="A22" s="56" t="s">
        <v>34</v>
      </c>
      <c r="B22" s="46" t="s">
        <v>20</v>
      </c>
      <c r="C22" s="57"/>
      <c r="D22" s="58">
        <v>4000</v>
      </c>
      <c r="E22" s="54" t="s">
        <v>35</v>
      </c>
      <c r="F22" s="55">
        <f t="shared" si="0"/>
        <v>0</v>
      </c>
    </row>
    <row r="23" spans="1:6" ht="60" customHeight="1">
      <c r="A23" s="59" t="s">
        <v>36</v>
      </c>
      <c r="B23" s="46" t="s">
        <v>20</v>
      </c>
      <c r="C23" s="57"/>
      <c r="D23" s="58">
        <v>200000</v>
      </c>
      <c r="E23" s="54" t="s">
        <v>21</v>
      </c>
      <c r="F23" s="55">
        <f t="shared" si="0"/>
        <v>0</v>
      </c>
    </row>
    <row r="24" spans="1:6" ht="21">
      <c r="A24" s="24" t="s">
        <v>37</v>
      </c>
      <c r="B24" s="28"/>
      <c r="C24" s="25"/>
      <c r="D24" s="28"/>
      <c r="E24" s="29"/>
      <c r="F24" s="27">
        <f>F25+F26+F31+F34+F35</f>
        <v>0</v>
      </c>
    </row>
    <row r="25" spans="1:6">
      <c r="A25" s="20" t="s">
        <v>38</v>
      </c>
      <c r="B25" s="38" t="s">
        <v>39</v>
      </c>
      <c r="C25" s="4"/>
      <c r="D25" s="11">
        <v>3000</v>
      </c>
      <c r="E25" s="12" t="s">
        <v>35</v>
      </c>
      <c r="F25" s="6">
        <f t="shared" ref="F25:F56" si="1">C25*D25</f>
        <v>0</v>
      </c>
    </row>
    <row r="26" spans="1:6">
      <c r="A26" s="20" t="s">
        <v>40</v>
      </c>
      <c r="B26" s="38"/>
      <c r="C26" s="4"/>
      <c r="D26" s="11"/>
      <c r="E26" s="12"/>
      <c r="F26" s="5">
        <f>SUM(F27:F30)</f>
        <v>0</v>
      </c>
    </row>
    <row r="27" spans="1:6">
      <c r="A27" s="21" t="s">
        <v>41</v>
      </c>
      <c r="B27" s="36" t="s">
        <v>20</v>
      </c>
      <c r="C27" s="4"/>
      <c r="D27" s="11">
        <v>15000</v>
      </c>
      <c r="E27" s="12" t="s">
        <v>21</v>
      </c>
      <c r="F27" s="6">
        <f t="shared" si="1"/>
        <v>0</v>
      </c>
    </row>
    <row r="28" spans="1:6">
      <c r="A28" s="21" t="s">
        <v>42</v>
      </c>
      <c r="B28" s="38" t="s">
        <v>39</v>
      </c>
      <c r="C28" s="4"/>
      <c r="D28" s="11">
        <v>3000</v>
      </c>
      <c r="E28" s="12" t="s">
        <v>35</v>
      </c>
      <c r="F28" s="6">
        <f t="shared" si="1"/>
        <v>0</v>
      </c>
    </row>
    <row r="29" spans="1:6">
      <c r="A29" s="21" t="s">
        <v>43</v>
      </c>
      <c r="B29" s="38" t="s">
        <v>39</v>
      </c>
      <c r="C29" s="4"/>
      <c r="D29" s="11">
        <v>3000</v>
      </c>
      <c r="E29" s="12" t="s">
        <v>35</v>
      </c>
      <c r="F29" s="6">
        <f t="shared" si="1"/>
        <v>0</v>
      </c>
    </row>
    <row r="30" spans="1:6">
      <c r="A30" s="21" t="s">
        <v>44</v>
      </c>
      <c r="B30" s="36" t="s">
        <v>20</v>
      </c>
      <c r="C30" s="4"/>
      <c r="D30" s="11">
        <v>100000</v>
      </c>
      <c r="E30" s="12" t="s">
        <v>21</v>
      </c>
      <c r="F30" s="6">
        <f t="shared" si="1"/>
        <v>0</v>
      </c>
    </row>
    <row r="31" spans="1:6">
      <c r="A31" s="23" t="s">
        <v>45</v>
      </c>
      <c r="B31" s="38"/>
      <c r="C31" s="4"/>
      <c r="D31" s="11"/>
      <c r="E31" s="12"/>
      <c r="F31" s="6">
        <f>SUM(F32:F33)</f>
        <v>0</v>
      </c>
    </row>
    <row r="32" spans="1:6">
      <c r="A32" s="21" t="s">
        <v>46</v>
      </c>
      <c r="B32" s="38" t="s">
        <v>25</v>
      </c>
      <c r="C32" s="4"/>
      <c r="D32" s="11">
        <v>500000</v>
      </c>
      <c r="E32" s="12" t="s">
        <v>21</v>
      </c>
      <c r="F32" s="6">
        <f t="shared" si="1"/>
        <v>0</v>
      </c>
    </row>
    <row r="33" spans="1:6">
      <c r="A33" s="21" t="s">
        <v>47</v>
      </c>
      <c r="B33" s="38" t="s">
        <v>25</v>
      </c>
      <c r="C33" s="4"/>
      <c r="D33" s="11">
        <v>770000</v>
      </c>
      <c r="E33" s="12" t="s">
        <v>48</v>
      </c>
      <c r="F33" s="6">
        <f t="shared" si="1"/>
        <v>0</v>
      </c>
    </row>
    <row r="34" spans="1:6" ht="56.25">
      <c r="A34" s="22" t="s">
        <v>49</v>
      </c>
      <c r="B34" s="38" t="s">
        <v>39</v>
      </c>
      <c r="C34" s="4"/>
      <c r="D34" s="11">
        <v>11000</v>
      </c>
      <c r="E34" s="12" t="s">
        <v>35</v>
      </c>
      <c r="F34" s="8">
        <f t="shared" si="1"/>
        <v>0</v>
      </c>
    </row>
    <row r="35" spans="1:6" s="43" customFormat="1" ht="70.5" customHeight="1">
      <c r="A35" s="39" t="s">
        <v>50</v>
      </c>
      <c r="B35" s="37" t="s">
        <v>39</v>
      </c>
      <c r="C35" s="40"/>
      <c r="D35" s="41">
        <v>11000</v>
      </c>
      <c r="E35" s="31" t="s">
        <v>35</v>
      </c>
      <c r="F35" s="42">
        <f t="shared" si="1"/>
        <v>0</v>
      </c>
    </row>
    <row r="36" spans="1:6" ht="21">
      <c r="A36" s="24" t="s">
        <v>51</v>
      </c>
      <c r="B36" s="28"/>
      <c r="C36" s="25"/>
      <c r="D36" s="28"/>
      <c r="E36" s="29"/>
      <c r="F36" s="27">
        <f>F37+F38+F41+F44+F45+F48+F51+F52+F53+F54+F57+F58</f>
        <v>0</v>
      </c>
    </row>
    <row r="37" spans="1:6">
      <c r="A37" s="20" t="s">
        <v>52</v>
      </c>
      <c r="B37" s="36" t="s">
        <v>20</v>
      </c>
      <c r="C37" s="4"/>
      <c r="D37" s="11">
        <v>20000</v>
      </c>
      <c r="E37" s="12" t="s">
        <v>21</v>
      </c>
      <c r="F37" s="6">
        <f>C37*D37</f>
        <v>0</v>
      </c>
    </row>
    <row r="38" spans="1:6" ht="37.5">
      <c r="A38" s="20" t="s">
        <v>53</v>
      </c>
      <c r="B38" s="38"/>
      <c r="C38" s="4"/>
      <c r="D38" s="11"/>
      <c r="E38" s="12"/>
      <c r="F38" s="6">
        <f>SUM(F39:F40)</f>
        <v>0</v>
      </c>
    </row>
    <row r="39" spans="1:6">
      <c r="A39" s="21" t="s">
        <v>54</v>
      </c>
      <c r="B39" s="36" t="s">
        <v>20</v>
      </c>
      <c r="C39" s="4"/>
      <c r="D39" s="11">
        <v>500000</v>
      </c>
      <c r="E39" s="12" t="s">
        <v>21</v>
      </c>
      <c r="F39" s="6">
        <f>C39*D39</f>
        <v>0</v>
      </c>
    </row>
    <row r="40" spans="1:6">
      <c r="A40" s="21" t="s">
        <v>55</v>
      </c>
      <c r="B40" s="36" t="s">
        <v>20</v>
      </c>
      <c r="C40" s="4"/>
      <c r="D40" s="11">
        <v>250000</v>
      </c>
      <c r="E40" s="12" t="s">
        <v>21</v>
      </c>
      <c r="F40" s="6">
        <f>C40*D40</f>
        <v>0</v>
      </c>
    </row>
    <row r="41" spans="1:6">
      <c r="A41" s="20" t="s">
        <v>56</v>
      </c>
      <c r="B41" s="38"/>
      <c r="C41" s="4"/>
      <c r="D41" s="11"/>
      <c r="E41" s="12"/>
      <c r="F41" s="6">
        <f>SUM(F42:F43)</f>
        <v>0</v>
      </c>
    </row>
    <row r="42" spans="1:6">
      <c r="A42" s="44" t="s">
        <v>57</v>
      </c>
      <c r="B42" s="36" t="s">
        <v>20</v>
      </c>
      <c r="C42" s="4"/>
      <c r="D42" s="11">
        <v>50000</v>
      </c>
      <c r="E42" s="12" t="s">
        <v>21</v>
      </c>
      <c r="F42" s="6">
        <f t="shared" si="1"/>
        <v>0</v>
      </c>
    </row>
    <row r="43" spans="1:6">
      <c r="A43" s="44" t="s">
        <v>58</v>
      </c>
      <c r="B43" s="38" t="s">
        <v>20</v>
      </c>
      <c r="C43" s="4"/>
      <c r="D43" s="11">
        <v>50000</v>
      </c>
      <c r="E43" s="12" t="s">
        <v>21</v>
      </c>
      <c r="F43" s="6">
        <f t="shared" si="1"/>
        <v>0</v>
      </c>
    </row>
    <row r="44" spans="1:6">
      <c r="A44" s="20" t="s">
        <v>59</v>
      </c>
      <c r="B44" s="38"/>
      <c r="C44" s="4"/>
      <c r="D44" s="11">
        <v>50000</v>
      </c>
      <c r="E44" s="12" t="s">
        <v>21</v>
      </c>
      <c r="F44" s="6">
        <f t="shared" si="1"/>
        <v>0</v>
      </c>
    </row>
    <row r="45" spans="1:6" ht="37.5">
      <c r="A45" s="20" t="s">
        <v>60</v>
      </c>
      <c r="B45" s="38"/>
      <c r="C45" s="4"/>
      <c r="D45" s="11"/>
      <c r="E45" s="12"/>
      <c r="F45" s="6">
        <f>SUM(F46:F47)</f>
        <v>0</v>
      </c>
    </row>
    <row r="46" spans="1:6">
      <c r="A46" s="21" t="s">
        <v>57</v>
      </c>
      <c r="B46" s="36" t="s">
        <v>20</v>
      </c>
      <c r="C46" s="4"/>
      <c r="D46" s="11">
        <v>150000</v>
      </c>
      <c r="E46" s="12" t="s">
        <v>21</v>
      </c>
      <c r="F46" s="6">
        <f t="shared" si="1"/>
        <v>0</v>
      </c>
    </row>
    <row r="47" spans="1:6">
      <c r="A47" s="21" t="s">
        <v>61</v>
      </c>
      <c r="B47" s="36" t="s">
        <v>20</v>
      </c>
      <c r="C47" s="4"/>
      <c r="D47" s="11">
        <v>150000</v>
      </c>
      <c r="E47" s="12" t="s">
        <v>21</v>
      </c>
      <c r="F47" s="6">
        <f t="shared" si="1"/>
        <v>0</v>
      </c>
    </row>
    <row r="48" spans="1:6">
      <c r="A48" s="20" t="s">
        <v>62</v>
      </c>
      <c r="B48" s="38"/>
      <c r="C48" s="4"/>
      <c r="D48" s="11"/>
      <c r="E48" s="12"/>
      <c r="F48" s="6">
        <f>SUM(F49:F50)</f>
        <v>0</v>
      </c>
    </row>
    <row r="49" spans="1:6">
      <c r="A49" s="19" t="s">
        <v>24</v>
      </c>
      <c r="B49" s="47" t="s">
        <v>20</v>
      </c>
      <c r="C49" s="4"/>
      <c r="D49" s="11">
        <v>6000000</v>
      </c>
      <c r="E49" s="12" t="s">
        <v>21</v>
      </c>
      <c r="F49" s="6">
        <f t="shared" si="1"/>
        <v>0</v>
      </c>
    </row>
    <row r="50" spans="1:6">
      <c r="A50" s="19" t="s">
        <v>28</v>
      </c>
      <c r="B50" s="47" t="s">
        <v>20</v>
      </c>
      <c r="C50" s="4"/>
      <c r="D50" s="11">
        <v>500000</v>
      </c>
      <c r="E50" s="12" t="s">
        <v>21</v>
      </c>
      <c r="F50" s="6">
        <f t="shared" si="1"/>
        <v>0</v>
      </c>
    </row>
    <row r="51" spans="1:6" ht="60" customHeight="1">
      <c r="A51" s="20" t="s">
        <v>63</v>
      </c>
      <c r="B51" s="38" t="s">
        <v>20</v>
      </c>
      <c r="C51" s="4"/>
      <c r="D51" s="11">
        <v>100000</v>
      </c>
      <c r="E51" s="12" t="s">
        <v>21</v>
      </c>
      <c r="F51" s="6">
        <f>C51*D51</f>
        <v>0</v>
      </c>
    </row>
    <row r="52" spans="1:6" ht="37.5">
      <c r="A52" s="23" t="s">
        <v>64</v>
      </c>
      <c r="B52" s="38" t="s">
        <v>20</v>
      </c>
      <c r="C52" s="4"/>
      <c r="D52" s="11">
        <v>50000</v>
      </c>
      <c r="E52" s="12" t="s">
        <v>21</v>
      </c>
      <c r="F52" s="6">
        <f>C52*D52</f>
        <v>0</v>
      </c>
    </row>
    <row r="53" spans="1:6" ht="56.25">
      <c r="A53" s="23" t="s">
        <v>65</v>
      </c>
      <c r="B53" s="38" t="s">
        <v>20</v>
      </c>
      <c r="C53" s="4"/>
      <c r="D53" s="11">
        <v>100000</v>
      </c>
      <c r="E53" s="12" t="s">
        <v>21</v>
      </c>
      <c r="F53" s="6">
        <f>C53*D53</f>
        <v>0</v>
      </c>
    </row>
    <row r="54" spans="1:6" ht="37.5">
      <c r="A54" s="23" t="s">
        <v>66</v>
      </c>
      <c r="B54" s="38"/>
      <c r="C54" s="4"/>
      <c r="D54" s="11"/>
      <c r="E54" s="12"/>
      <c r="F54" s="6">
        <f>SUM(F55:F56)</f>
        <v>0</v>
      </c>
    </row>
    <row r="55" spans="1:6">
      <c r="A55" s="44" t="s">
        <v>67</v>
      </c>
      <c r="B55" s="38" t="s">
        <v>20</v>
      </c>
      <c r="C55" s="4"/>
      <c r="D55" s="11">
        <v>11000</v>
      </c>
      <c r="E55" s="12" t="s">
        <v>21</v>
      </c>
      <c r="F55" s="6">
        <f t="shared" si="1"/>
        <v>0</v>
      </c>
    </row>
    <row r="56" spans="1:6">
      <c r="A56" s="44" t="s">
        <v>68</v>
      </c>
      <c r="B56" s="38" t="s">
        <v>20</v>
      </c>
      <c r="C56" s="4"/>
      <c r="D56" s="11">
        <v>11000</v>
      </c>
      <c r="E56" s="12" t="s">
        <v>21</v>
      </c>
      <c r="F56" s="6">
        <f t="shared" si="1"/>
        <v>0</v>
      </c>
    </row>
    <row r="57" spans="1:6" ht="37.5">
      <c r="A57" s="23" t="s">
        <v>69</v>
      </c>
      <c r="B57" s="38" t="s">
        <v>20</v>
      </c>
      <c r="C57" s="4"/>
      <c r="D57" s="11">
        <v>20000</v>
      </c>
      <c r="E57" s="12" t="s">
        <v>21</v>
      </c>
      <c r="F57" s="6">
        <f>C57*D57</f>
        <v>0</v>
      </c>
    </row>
    <row r="58" spans="1:6" ht="37.5">
      <c r="A58" s="23" t="s">
        <v>70</v>
      </c>
      <c r="B58" s="38" t="s">
        <v>20</v>
      </c>
      <c r="C58" s="4"/>
      <c r="D58" s="11">
        <v>10000</v>
      </c>
      <c r="E58" s="12" t="s">
        <v>21</v>
      </c>
      <c r="F58" s="6">
        <f>C58*D58</f>
        <v>0</v>
      </c>
    </row>
    <row r="59" spans="1:6" ht="21">
      <c r="A59" s="24" t="s">
        <v>71</v>
      </c>
      <c r="B59" s="28"/>
      <c r="C59" s="25"/>
      <c r="D59" s="28"/>
      <c r="E59" s="29"/>
      <c r="F59" s="27">
        <f>F60</f>
        <v>0</v>
      </c>
    </row>
    <row r="60" spans="1:6" ht="37.5">
      <c r="A60" s="23" t="s">
        <v>72</v>
      </c>
      <c r="B60" s="38" t="s">
        <v>20</v>
      </c>
      <c r="C60" s="4"/>
      <c r="D60" s="11">
        <v>2000000</v>
      </c>
      <c r="E60" s="12" t="s">
        <v>21</v>
      </c>
      <c r="F60" s="6">
        <f>C60*D60</f>
        <v>0</v>
      </c>
    </row>
  </sheetData>
  <mergeCells count="6">
    <mergeCell ref="A1:F1"/>
    <mergeCell ref="A2:A3"/>
    <mergeCell ref="C2:C3"/>
    <mergeCell ref="D2:E2"/>
    <mergeCell ref="F2:F3"/>
    <mergeCell ref="B2:B3"/>
  </mergeCells>
  <pageMargins left="0.51" right="0.31496062992125984" top="0.74803149606299213" bottom="0.74803149606299213" header="0.31496062992125984" footer="0.31496062992125984"/>
  <pageSetup paperSize="9" scale="78" fitToHeight="0" orientation="portrait" horizontalDpi="300" verticalDpi="300" r:id="rId1"/>
  <rowBreaks count="1" manualBreakCount="1">
    <brk id="3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CABDE15C-26CB-42C9-94C5-D5FAF3C4FCE6}"/>
</file>

<file path=customXml/itemProps2.xml><?xml version="1.0" encoding="utf-8"?>
<ds:datastoreItem xmlns:ds="http://schemas.openxmlformats.org/officeDocument/2006/customXml" ds:itemID="{6ABF1C69-BBD1-4F77-9EB2-2458B2D234A1}"/>
</file>

<file path=customXml/itemProps3.xml><?xml version="1.0" encoding="utf-8"?>
<ds:datastoreItem xmlns:ds="http://schemas.openxmlformats.org/officeDocument/2006/customXml" ds:itemID="{489DBDBB-938D-4F56-A35B-DA39DC1F55D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Porntip</dc:creator>
  <cp:keywords/>
  <dc:description/>
  <cp:lastModifiedBy>ratanut silrachaphat</cp:lastModifiedBy>
  <cp:revision/>
  <dcterms:created xsi:type="dcterms:W3CDTF">2019-12-27T07:21:24Z</dcterms:created>
  <dcterms:modified xsi:type="dcterms:W3CDTF">2025-10-14T06:06:54Z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