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wanida.k\Downloads\"/>
    </mc:Choice>
  </mc:AlternateContent>
  <xr:revisionPtr revIDLastSave="0" documentId="13_ncr:1_{09989FED-8B45-4623-A997-55FB98533D11}" xr6:coauthVersionLast="47" xr6:coauthVersionMax="47" xr10:uidLastSave="{00000000-0000-0000-0000-000000000000}"/>
  <bookViews>
    <workbookView xWindow="-28920" yWindow="1815" windowWidth="29040" windowHeight="15720" tabRatio="973" xr2:uid="{00000000-000D-0000-FFFF-FFFF00000000}"/>
  </bookViews>
  <sheets>
    <sheet name="4.อาหารกลางวัน" sheetId="3" r:id="rId1"/>
    <sheet name="4.1แบบคำนวณ" sheetId="2" r:id="rId2"/>
    <sheet name="สรุปขนาดโรงเรียน-ประถมศึกษา" sheetId="5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1">'4.1แบบคำนวณ'!$A$1:$F$59</definedName>
    <definedName name="_xlnm.Print_Area" localSheetId="0">'4.อาหารกลางวัน'!$A$1:$E$17</definedName>
    <definedName name="_xlnm.Print_Area">#REF!</definedName>
    <definedName name="PRINT_AREA_MI" localSheetId="0">#REF!</definedName>
    <definedName name="PRINT_AREA_MI">#REF!</definedName>
    <definedName name="_xlnm.Print_Titles" localSheetId="1">'4.1แบบคำนวณ'!$13:$15</definedName>
    <definedName name="_xlnm.Print_Titles" localSheetId="0">'4.อาหารกลางวัน'!$6:$9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 localSheetId="0">(#REF!,#REF!)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5" l="1"/>
  <c r="C26" i="5"/>
  <c r="D18" i="5" l="1"/>
  <c r="E18" i="5"/>
  <c r="C18" i="5"/>
  <c r="F25" i="2" l="1"/>
  <c r="F24" i="2"/>
  <c r="C17" i="2"/>
  <c r="C16" i="2"/>
  <c r="B19" i="2"/>
  <c r="B18" i="2"/>
  <c r="B17" i="2"/>
  <c r="F29" i="2"/>
  <c r="F30" i="2"/>
  <c r="F31" i="2"/>
  <c r="C32" i="2"/>
  <c r="B32" i="2"/>
  <c r="F28" i="2"/>
  <c r="F23" i="2" l="1"/>
  <c r="C19" i="2"/>
  <c r="C18" i="2"/>
  <c r="C26" i="2"/>
  <c r="C33" i="2" s="1"/>
  <c r="B26" i="2"/>
  <c r="B33" i="2" s="1"/>
  <c r="B16" i="2"/>
  <c r="F32" i="2"/>
  <c r="F54" i="2" l="1"/>
  <c r="F55" i="2"/>
  <c r="F56" i="2"/>
  <c r="F53" i="2"/>
  <c r="F48" i="2"/>
  <c r="F49" i="2"/>
  <c r="F50" i="2"/>
  <c r="F47" i="2"/>
  <c r="F42" i="2"/>
  <c r="F43" i="2"/>
  <c r="F44" i="2"/>
  <c r="F41" i="2"/>
  <c r="F36" i="2"/>
  <c r="F37" i="2"/>
  <c r="F18" i="2" s="1"/>
  <c r="F38" i="2"/>
  <c r="F35" i="2"/>
  <c r="F22" i="2"/>
  <c r="F8" i="2"/>
  <c r="F9" i="2"/>
  <c r="F10" i="2"/>
  <c r="F7" i="2"/>
  <c r="C57" i="2"/>
  <c r="B57" i="2"/>
  <c r="C51" i="2"/>
  <c r="B51" i="2"/>
  <c r="C45" i="2"/>
  <c r="B45" i="2"/>
  <c r="C39" i="2"/>
  <c r="B39" i="2"/>
  <c r="C11" i="2"/>
  <c r="B11" i="2"/>
  <c r="F17" i="2" l="1"/>
  <c r="F26" i="2"/>
  <c r="F33" i="2" s="1"/>
  <c r="F16" i="2"/>
  <c r="F19" i="2"/>
  <c r="F11" i="2"/>
  <c r="F57" i="2"/>
  <c r="F45" i="2"/>
  <c r="B58" i="2"/>
  <c r="B59" i="2" s="1"/>
  <c r="F51" i="2"/>
  <c r="F39" i="2"/>
  <c r="C58" i="2"/>
  <c r="C59" i="2" s="1"/>
  <c r="F58" i="2" l="1"/>
  <c r="F59" i="2" s="1"/>
</calcChain>
</file>

<file path=xl/sharedStrings.xml><?xml version="1.0" encoding="utf-8"?>
<sst xmlns="http://schemas.openxmlformats.org/spreadsheetml/2006/main" count="122" uniqueCount="55">
  <si>
    <t>หน่วยรับงบประมาณ : .................</t>
  </si>
  <si>
    <t>เงินอุดหนุนทั่วไป</t>
  </si>
  <si>
    <t xml:space="preserve">รายการ     เงินอุดหนุนสำหรับสนับสนุนอาหารกลางวัน </t>
  </si>
  <si>
    <t>รายการอาหารกลางวัน ปฐมวัย</t>
  </si>
  <si>
    <t>สถานศึกษา</t>
  </si>
  <si>
    <t>(1)</t>
  </si>
  <si>
    <t>(2)</t>
  </si>
  <si>
    <t>(3)</t>
  </si>
  <si>
    <t>(4)=(1)x(2)x(3)</t>
  </si>
  <si>
    <t>ประเภทสถานศึกษา</t>
  </si>
  <si>
    <t>จำนวน 
(แห่ง)</t>
  </si>
  <si>
    <t>จำนวนนักเรียน 
(คน)</t>
  </si>
  <si>
    <t>ราคาต่อหน่วย 
(บาท)</t>
  </si>
  <si>
    <t>จำนวน 
(วัน)</t>
  </si>
  <si>
    <t>จำนวนเงิน 
(บาท)</t>
  </si>
  <si>
    <t>ศูนย์พัฒนาเด็กเล็กขององค์กรปกครองส่วนท้องถิ่น</t>
  </si>
  <si>
    <t>สถานศึกษาขนาด 1-40 คน</t>
  </si>
  <si>
    <t>สถานศึกษาขนาด 41-100 คน</t>
  </si>
  <si>
    <t>สถานศึกษาขนาด 101-120คน</t>
  </si>
  <si>
    <t>สถานศึกษาขนาด 121 คนขึ้นไป</t>
  </si>
  <si>
    <t>รวมอาหารกลางวัน ปฐมวัย ทั้งสิ้น</t>
  </si>
  <si>
    <t>รายการอาหารกลางวัน ประถมศึกษา</t>
  </si>
  <si>
    <t>จำนวน
(แห่ง)</t>
  </si>
  <si>
    <t>สถานศึกษาขนาด 101-120 คน</t>
  </si>
  <si>
    <t>1. สถานศึกษาสังกัดองค์กรปกครองส่วนท้องถิ่น</t>
  </si>
  <si>
    <t>1.1 โรงเรียน อปท.</t>
  </si>
  <si>
    <t>รวมโรงเรียน อปท.</t>
  </si>
  <si>
    <t xml:space="preserve">1.2 โรงเรียนกีฬา (หลักสูตรปกติ) </t>
  </si>
  <si>
    <t xml:space="preserve">รวมโรงเรียนกีฬา </t>
  </si>
  <si>
    <t>รวม</t>
  </si>
  <si>
    <t>2. สถานศึกษาสังกัดสำนักงานคณะกรรมการ
การศึกษาขั้นพื้นฐาน (สพฐ.)</t>
  </si>
  <si>
    <t>3. สถานศึกษาสังกัดกองบัญชาการตำรวจ
ตระเวนชายแดน (ตชด.)</t>
  </si>
  <si>
    <t xml:space="preserve">4. สถานศึกษาสังกัดสำนักงานส่งเสริม
การศึกษานอกระบบและการศึกษาตามอัธยาศัย 
(ศูนย์การเรียนชุมชนบนพื้นที่ราบสูง) </t>
  </si>
  <si>
    <t>5. สถานศึกษาสังกัดกรมพัฒนาสังคมและสวัสดิการ 
(ศูนย์รับเลี้ยงเด็กของกรมประชาสงเคราะห์ (เดิม))</t>
  </si>
  <si>
    <t>รวมอาหารกลางวัน ประถมศึกษา ทั้งสิ้น</t>
  </si>
  <si>
    <t>สรุปรายการอาหารกลางวัน รวมทั้งสิ้น</t>
  </si>
  <si>
    <t>สรุปขนาดโรงเรียน : หน่วยรับงบประมาณ............</t>
  </si>
  <si>
    <t>ลำดับที่</t>
  </si>
  <si>
    <t>ระดับก่อนประถมศึกษา
(ระดับ อ.1 - อ.3)</t>
  </si>
  <si>
    <t>ระดับประถมศึกษา
(ระดับ ป.1 - 6 /ม.3 รร.ขยายโอกาส)</t>
  </si>
  <si>
    <t>รวมทั้งสิ้น</t>
  </si>
  <si>
    <t>โรงเรียน.......</t>
  </si>
  <si>
    <t>โรงเรียน........... (รร.กีฬา)</t>
  </si>
  <si>
    <t>แห่ง</t>
  </si>
  <si>
    <t>คน</t>
  </si>
  <si>
    <r>
      <rPr>
        <b/>
        <sz val="16"/>
        <color theme="1"/>
        <rFont val="TH Sarabun New"/>
        <family val="2"/>
      </rPr>
      <t>1. หลักการและเหตุผล</t>
    </r>
    <r>
      <rPr>
        <sz val="16"/>
        <color theme="1"/>
        <rFont val="TH Sarabun New"/>
        <family val="2"/>
      </rPr>
      <t xml:space="preserve">
    1.1 โครงการอาหารกลางวัน เป็นโครงการสำคัญของรัฐบาลในการมุ่งช่วยเหลือเด็กยากไร้ แก้ไขปัญหาการขาดแคลนอาหารกลางวันและภาวะทุพโภชนาการ เริ่มจากกระทรวงศึกษาธิการ ได้ทดลองจัดอาหารกลางวันแก่เด็กนักเรียนในสังกัดและในปี พ.ศ. 2530 สำนักงานคณะกรรมการการประถมศึกษาแห่งชาติ (สปช.) ในสมัยนั้น ได้กำหนดนโยบายให้โรงเรียนดำเนินโครงการอาหารกลางวันทุกโรงเรียน และได้ประกาศใช้พระราชบัญญัติกองทุนเพื่ออาหารกลางวันในโรงเรียนประถมศึกษา พ.ศ. 2535 กำหนดวงเงินกองทุนไว้ 6,000 ล้านบาท โดยรัฐบาลจัดสรรงบประมาณเป็นเงินกองทุนปีละไม่น้อยกว่า 500 ล้านบาท และให้นำดอกผลไปสนับสนุนการจัดอาหารกลางวันให้แก่นักเรียนในระดับประถมศึกษาทุกสังกัด และระหว่างที่ดอกผลยังไม่เพียงพอ รัฐบาลได้จัดงบประมาณประจำปีอุดหนุนโครงการดังกล่าว ตั้งแต่ปี 2536 เป็นต้นมา
    1.2 กระทรวงศึกษาธิการได้ถ่ายโอนงบประมาณค่าอาหารกลางวันไปให้กระทรวงมหาดไทย ตามพระราชบัญญัติกำหนดแผนและขั้นตอนการกระจายอำนาจให้แก่องค์กรปกครองส่วนท้องถิ่น พ.ศ. 2542 และกรมส่งเสริมการปกครองท้องถิ่น ได้เสนอขอรับการจัดสรรจากสำนักงบประมาณและจัดสรรงบประมาณต่อไปให้แก่สถานศึกษาต่าง ๆ ที่ได้รับการถ่ายโอนภารกิจแล้ว ตั้งแต่ปีงบประมาณ 2546 </t>
    </r>
  </si>
  <si>
    <r>
      <rPr>
        <b/>
        <sz val="16"/>
        <color theme="1"/>
        <rFont val="TH Sarabun New"/>
        <family val="2"/>
      </rPr>
      <t xml:space="preserve">2. วัตถุประสงค์ </t>
    </r>
    <r>
      <rPr>
        <sz val="16"/>
        <color theme="1"/>
        <rFont val="TH Sarabun New"/>
        <family val="2"/>
      </rPr>
      <t xml:space="preserve">เพื่อช่วยเหลือภาวะโภชนาการของเด็กนักเรียนให้มีสุขภาพ พลานามัยที่สมบูรณ์ แข็งแรง และมีน้ำหนัก ส่วนสูง  เป็นไปตามเกณฑ์มาตรฐานของกระทรวงสาธารณสุข </t>
    </r>
  </si>
  <si>
    <r>
      <rPr>
        <b/>
        <sz val="16"/>
        <color theme="1"/>
        <rFont val="TH Sarabun New"/>
        <family val="2"/>
      </rPr>
      <t xml:space="preserve">4. หลักเกณฑ์การจัดสรร
</t>
    </r>
    <r>
      <rPr>
        <sz val="16"/>
        <color theme="1"/>
        <rFont val="TH Sarabun New"/>
        <family val="2"/>
      </rPr>
      <t xml:space="preserve"> 4.1  รายการอาหารกลางวัน ปฐมวัย 
       จัดสรรให้ศูนย์พัฒนาเด็กเล็ก 245 วัน (ศพด.ไม่ปิดภาคเรียน ไม่นับวันหยุดนักขัตฤกษ์และวันเสาร์-อาทิตย์)
 4.2 รายการอาหารกลางวัน ประถมศึกษา ระยะเวลา จัดสรรให้ 200 - 280 วัน (กำหนดโดยกระทรวงศึกษาธิการ)
       - สถานศึกษาในระบบการศึกษาปกติ  200 วัน ภาคการศึกษาละ 100 วัน 
       - สถานศึกษานอกระบบการศึกษา/โรงเรียนประจำ 280 วัน 
</t>
    </r>
    <r>
      <rPr>
        <sz val="16"/>
        <rFont val="TH Sarabun New"/>
        <family val="2"/>
      </rPr>
      <t xml:space="preserve"> 4.3 อัตราต่อหน่วย จัดสรรให้ในอัตราตามขนาดของโรงเรียน ดังนี้
         โรงเรียนที่มีจำนวนนักเรียน 1 - 40 คน อัตรา 36 บาท/คน/วัน
         โรงเรียนที่มีจำนวนนักเรียน 41 - 100 คน อัตรา 27 บาท/คน/วัน
         โรงเรียนที่มีจำนวนนักเรียน 101 - 120 คน อัตรา 24 บาท/คน/วัน
         โรงเรียนที่มีนักเรียนตั้งแต่ 121 คนขึ้นไป อัตรา 22 บาท/คน/วัน
</t>
    </r>
    <r>
      <rPr>
        <sz val="16"/>
        <color theme="1"/>
        <rFont val="TH Sarabun New"/>
        <family val="2"/>
      </rPr>
      <t xml:space="preserve">
</t>
    </r>
  </si>
  <si>
    <r>
      <t xml:space="preserve">5. ลักษณะการใช้งบประมาณ 
 </t>
    </r>
    <r>
      <rPr>
        <sz val="16"/>
        <rFont val="TH Sarabun New"/>
        <family val="2"/>
      </rPr>
      <t xml:space="preserve">5.1 ตั้งในงบดำเนินงาน หมวดค่าตอบแทน ใช้สอย และวัสดุ รายการค่าใช้สอย ประเภทรายจ่ายเกี่ยวเนื่องกับการปฏิบัติราชการที่ไม่เข้าลักษณะรายจ่ายหมวดอื่นๆ โครงการสนับสนุนค่าใช้จ่ายบริหารสถานศึกษา
 5.2 กรณีสถานศึกษาสังกัดหน่วยงานอื่น ตั้งในหมวดเงินอุดหนุน
 5.3 กรณี ศพด. ที่รับถ่ายโอนภารกิจจากกรมการศาสนา หากวัด/มัสยิด มอบอำนาจให้ อปท. จัดซื้อ/จัดจ้าง อาหารกลางวัน ให้ปฏิบัติเช่นเดียวกับสถานศึกษาในสังกัด อปท.
</t>
    </r>
  </si>
  <si>
    <t>โรงเรียนเทศบาล/ สพฐ. /ตชด. /กศน. / พม.</t>
  </si>
  <si>
    <t xml:space="preserve">ประมาณการนักเรียน  ภาคเรียนที่ 1/2569 </t>
  </si>
  <si>
    <t xml:space="preserve">    1.3 รัฐบาลจัดสรรเงินอุดหนุนโครงการอาหารกลางวันอย่างต่อเนื่อง โดยมีการปรับค่าอาหารกลางวันเพิ่มขึ้นเพื่อให้สอดคล้องกับสภาพเศรษฐกิจ สังคม ตลอดจนอัตราเงินเฟ้อที่สูงขึ้น ซึ่งในปัจจุบันอัตราค่าอาหารกลางวันนักเรียนเป็นไปตามมติคณะรัฐมนตรีเมื่อวันที่ 8 พฤศจิกายน 2565 ซึ่งมีมติเห็นชอบปรับอัตราค่าอาหารกลางวันของนักเรียนทุกคนตั้งแต่เด็กเล็ก เด็กนักเรียนชั้นอนุบาล จนถึงชั้นประถมศึกษาปีที่ 6 ตั้งแต่ปีงบประมาณ พ.ศ. 2565 เป็นต้นไป เพื่อช่วยเหลือภาวะโภชนาการของเด็กนักเรียนให้มีสุขภาพพลามัยที่สมบูรณ์ โดยปรับอัตราจาก 21 บาทต่อคนต่อวัน เป็นอัตราขั้นบันไดตามขนาดของโรงเรียน ดังนี้ 
     1.3.1 โรงเรียนที่มีจำนวนนักเรียน 1 - 40 คน อัตรา 36 บาท/คน/วัน
     1.3.2 โรงเรียนที่มีจำนวนนักเรียน 41 - 100 คน อัตรา 27 บาท/คน/วัน
     1.3.3 โรงเรียนที่มีจำนวนนักเรียน 101 - 120 คน อัตรา 24 บาท/คน/วัน
     1.3.4 โรงเรียนที่มีนักเรียนตั้งแต่ 121 คนขึ้นไป อัตรา 22 บาท/คน/วัน
   1.4 คณะรัฐมนตรีมีมิติเมื่อวันที่ 26 มีนาคม 2567 มีมติเห็นชอบอนุมัติเงินสนับสนุนอาหารกลางวันของนักเรียนระดับชั้นมัธยมศึกษาปีที่ 1-3 ในโรงเรียนขยายโอกาสทางการศึกษา</t>
  </si>
  <si>
    <r>
      <rPr>
        <b/>
        <sz val="16"/>
        <color theme="1"/>
        <rFont val="TH Sarabun New"/>
        <family val="2"/>
      </rPr>
      <t xml:space="preserve">3. นักเรียนกลุ่มเป้าหมาย </t>
    </r>
    <r>
      <rPr>
        <sz val="16"/>
        <color theme="1"/>
        <rFont val="TH Sarabun New"/>
        <family val="2"/>
      </rPr>
      <t xml:space="preserve">
 </t>
    </r>
    <r>
      <rPr>
        <b/>
        <u/>
        <sz val="16"/>
        <color theme="1"/>
        <rFont val="TH Sarabun New"/>
        <family val="2"/>
      </rPr>
      <t>3.1 รายการอาหารกลางวัน ปฐมวัย</t>
    </r>
    <r>
      <rPr>
        <sz val="16"/>
        <color theme="1"/>
        <rFont val="TH Sarabun New"/>
        <family val="2"/>
      </rPr>
      <t xml:space="preserve"> 
      จัดสรรให้เด็กในสังกัดศูนย์พัฒนาเด็กเล็กขององค์กรปกครองส่วนท้องถิ่น
 </t>
    </r>
    <r>
      <rPr>
        <b/>
        <u/>
        <sz val="16"/>
        <color theme="1"/>
        <rFont val="TH Sarabun New"/>
        <family val="2"/>
      </rPr>
      <t>3.2 รายการอาหารกลางวัน ประถมศึกษา</t>
    </r>
    <r>
      <rPr>
        <b/>
        <sz val="16"/>
        <color theme="1"/>
        <rFont val="TH Sarabun New"/>
        <family val="2"/>
      </rPr>
      <t xml:space="preserve"> 
     จัดสรรให้นักเรียนระดับอนุบาล-ประถมศึกษาปีที่ 6 และจัดสรรให้นักเรียนระดับมัธยมศึกษาปีที่ 1-3 เฉพาะโรงเรียนขยายโอกาสทางการศึกษา</t>
    </r>
    <r>
      <rPr>
        <sz val="16"/>
        <color theme="1"/>
        <rFont val="TH Sarabun New"/>
        <family val="2"/>
      </rPr>
      <t xml:space="preserve">
        - สถานศึกษาสังกัดองค์กรปกครองส่วนท้องถิ่น  
         (1) โรงเรียน อปท. ปกติ 
         (2) โรงเรียนกีฬาในสังกัด อปท. (หลักสูตรปกติ)
        - สถานศึกษาสังกัดหน่วยงานอื่นที่เป็นภารกิจถ่ายโอน
</t>
    </r>
    <r>
      <rPr>
        <sz val="16"/>
        <rFont val="TH Sarabun New"/>
        <family val="2"/>
      </rPr>
      <t xml:space="preserve">         (1) สถานศึกษาสังกัดสำนักงานคณะกรรมการการศึกษาขั้นพื้นฐาน (สพฐ.)  
         (2) สถานศึกษาสังกัดกองบัญชาการตำรวจตระเวนชายแดน (ตชด.) **ถ่ายโอนอาหารกลางวัน ไม่ถ่ายโอนอาหารเสริม (นม) </t>
    </r>
    <r>
      <rPr>
        <sz val="16"/>
        <color theme="1"/>
        <rFont val="TH Sarabun New"/>
        <family val="2"/>
      </rPr>
      <t xml:space="preserve"> 
         (3) </t>
    </r>
    <r>
      <rPr>
        <sz val="16"/>
        <rFont val="TH Sarabun New"/>
        <family val="2"/>
      </rPr>
      <t xml:space="preserve">สถานศึกษาสังกัดสำนักงานส่งเสริมการศึกษานอกระบบและการศึกษาตามอัธยาศัย (ศูนย์การเรียนชุมชนบนพื้นที่ราบสูง) </t>
    </r>
    <r>
      <rPr>
        <sz val="16"/>
        <color theme="1"/>
        <rFont val="TH Sarabun New"/>
        <family val="2"/>
      </rPr>
      <t xml:space="preserve">
         (4) สถานศึกษาสังกัดกรมพัฒนาสังคมและสวัสดิการ (ศูนย์รับเลี้ยงเด็กของกรมประชาสงเคราะห์ (เดิม)) (พม.)
</t>
    </r>
  </si>
  <si>
    <r>
      <rPr>
        <b/>
        <sz val="16"/>
        <color theme="1"/>
        <rFont val="TH Sarabun New"/>
        <family val="2"/>
      </rPr>
      <t xml:space="preserve">6. ข้อมูลสำหรับจัดทำแบบคำนวณ </t>
    </r>
    <r>
      <rPr>
        <sz val="16"/>
        <color theme="1"/>
        <rFont val="TH Sarabun New"/>
        <family val="2"/>
      </rPr>
      <t xml:space="preserve">
 6.1  </t>
    </r>
    <r>
      <rPr>
        <b/>
        <sz val="16"/>
        <color theme="1"/>
        <rFont val="TH Sarabun New"/>
        <family val="2"/>
      </rPr>
      <t>รายการอาหารกลางวัน ปฐมวัย</t>
    </r>
    <r>
      <rPr>
        <sz val="16"/>
        <color theme="1"/>
        <rFont val="TH Sarabun New"/>
        <family val="2"/>
      </rPr>
      <t xml:space="preserve"> ใช้ข้อมูลนักเรียนศูนย์พัฒนาเด็กเล็ก ที่บันทึกข้อมูลผ่านระบบสารสนเทศทางการศึกษาท้องถิ่น  (Local Education Center : LEC) ณ วันที่ 10 พ.ย. ของทุกปี ของแต่ละศูนย์ฯ มาจัดทำสรุปขนาดโรงเรียน เพื่อเป็นฐานในการคำนวณ
 6.2  </t>
    </r>
    <r>
      <rPr>
        <b/>
        <sz val="16"/>
        <color theme="1"/>
        <rFont val="TH Sarabun New"/>
        <family val="2"/>
      </rPr>
      <t>รายการอาหารกลางวัน ประถมศึกษา</t>
    </r>
    <r>
      <rPr>
        <sz val="16"/>
        <color theme="1"/>
        <rFont val="TH Sarabun New"/>
        <family val="2"/>
      </rPr>
      <t xml:space="preserve"> ใช้ข้อมูลนักเรียนระดับอนุบาล - ประถมศึกษาปีที่ 6 และนักเรียนระดับมัธยมศึกษาปีที่ 1-3 (เฉพาะโรงเรียนขยายโอกาสทางการศึกษา) ที่บันทึกข้อมูลผ่านระบบสารสนเทศทางการศึกษาท้องถิ่น  (Local Education Center : LEC) ณ วันที่ 10 พ.ย. ของทุกปี ของแต่ละโรงเรียนมาจัดทำสรุปขนาดโรงเรียน เพื่อเป็นฐานในการคำนวณ
 6.3  </t>
    </r>
    <r>
      <rPr>
        <b/>
        <sz val="16"/>
        <color theme="1"/>
        <rFont val="TH Sarabun New"/>
        <family val="2"/>
      </rPr>
      <t>สำหรับโรงเรียน กีฬา ในสังกัดอปท</t>
    </r>
    <r>
      <rPr>
        <sz val="16"/>
        <color theme="1"/>
        <rFont val="TH Sarabun New"/>
        <family val="2"/>
      </rPr>
      <t xml:space="preserve">. ให้ใช้ข้อมูลจำนวนนักเรียนที่ศึกษาในหลักสูตรปกติเท่านั้น 
       โดยให้จัดขนาดโรงเรียนจากจำนวนนักเรียนทั้งหมดในโรงเรียนกีฬา 
    </t>
    </r>
  </si>
  <si>
    <r>
      <rPr>
        <b/>
        <sz val="16"/>
        <color theme="1"/>
        <rFont val="TH Sarabun New"/>
        <family val="2"/>
      </rPr>
      <t xml:space="preserve">7. ข้อมูลประกอบการพิจารณา
</t>
    </r>
    <r>
      <rPr>
        <sz val="16"/>
        <color theme="1"/>
        <rFont val="TH Sarabun New"/>
        <family val="2"/>
      </rPr>
      <t xml:space="preserve"> 7.1 ผลการเบิกจ่ายปีงบประมาณ 2 ปีย้อนหลัง ขอข้อมูลเต็มปี 
 7.2 ผลการเบิกจ่ายปีงบประมาณปีปัจจุบัน ขอข้อมูล 2 เดือน (เดือน ต.ค. - พ.ย.)
   -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</si>
</sst>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-* #,##0_-;\-* #,##0_-;_-* &quot;-&quot;??_-;_-@_-"/>
    <numFmt numFmtId="188" formatCode="_(* #,##0_);_(* \(#,##0\);_(* &quot;-&quot;??_);_(@_)"/>
  </numFmts>
  <fonts count="1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TH Sarabun New"/>
      <family val="2"/>
    </font>
    <font>
      <b/>
      <sz val="20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u/>
      <sz val="16"/>
      <color theme="1"/>
      <name val="TH Sarabun New"/>
      <family val="2"/>
    </font>
    <font>
      <sz val="16"/>
      <name val="TH Sarabun New"/>
      <family val="2"/>
    </font>
    <font>
      <b/>
      <sz val="16"/>
      <name val="TH Sarabun New"/>
      <family val="2"/>
    </font>
    <font>
      <b/>
      <sz val="18"/>
      <color theme="1"/>
      <name val="TH Sarabun New"/>
      <family val="2"/>
    </font>
    <font>
      <sz val="18"/>
      <name val="TH Sarabun New"/>
      <family val="2"/>
    </font>
    <font>
      <b/>
      <sz val="18"/>
      <name val="TH Sarabun New"/>
      <family val="2"/>
    </font>
    <font>
      <sz val="18"/>
      <color theme="1"/>
      <name val="TH Sarabun New"/>
      <family val="2"/>
    </font>
    <font>
      <b/>
      <sz val="18"/>
      <color rgb="FFFF0000"/>
      <name val="TH Sarabun New"/>
      <family val="2"/>
    </font>
    <font>
      <b/>
      <sz val="20"/>
      <name val="TH Sarabun New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102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10" borderId="12" xfId="0" applyFont="1" applyFill="1" applyBorder="1" applyAlignment="1">
      <alignment horizontal="center" vertical="center"/>
    </xf>
    <xf numFmtId="0" fontId="3" fillId="0" borderId="12" xfId="0" applyFont="1" applyBorder="1"/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 applyAlignment="1">
      <alignment horizontal="center"/>
    </xf>
    <xf numFmtId="0" fontId="3" fillId="0" borderId="14" xfId="0" applyFont="1" applyBorder="1"/>
    <xf numFmtId="0" fontId="3" fillId="12" borderId="15" xfId="0" applyFont="1" applyFill="1" applyBorder="1" applyAlignment="1">
      <alignment horizontal="center"/>
    </xf>
    <xf numFmtId="0" fontId="3" fillId="12" borderId="15" xfId="0" applyFont="1" applyFill="1" applyBorder="1"/>
    <xf numFmtId="0" fontId="4" fillId="0" borderId="11" xfId="0" applyFont="1" applyBorder="1"/>
    <xf numFmtId="0" fontId="4" fillId="0" borderId="0" xfId="0" applyFont="1" applyAlignment="1">
      <alignment horizontal="left"/>
    </xf>
    <xf numFmtId="0" fontId="3" fillId="2" borderId="12" xfId="0" applyFont="1" applyFill="1" applyBorder="1"/>
    <xf numFmtId="0" fontId="4" fillId="2" borderId="11" xfId="0" applyFont="1" applyFill="1" applyBorder="1"/>
    <xf numFmtId="0" fontId="4" fillId="10" borderId="12" xfId="0" applyFont="1" applyFill="1" applyBorder="1" applyAlignment="1">
      <alignment horizontal="center" vertical="center" wrapText="1"/>
    </xf>
    <xf numFmtId="0" fontId="5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vertical="top"/>
      <protection locked="0"/>
    </xf>
    <xf numFmtId="0" fontId="5" fillId="0" borderId="0" xfId="0" applyFont="1"/>
    <xf numFmtId="0" fontId="12" fillId="0" borderId="0" xfId="0" applyFont="1" applyAlignment="1">
      <alignment horizontal="center" vertical="center"/>
    </xf>
    <xf numFmtId="0" fontId="13" fillId="6" borderId="1" xfId="0" quotePrefix="1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4" fillId="6" borderId="1" xfId="1" applyFont="1" applyFill="1" applyBorder="1" applyAlignment="1" applyProtection="1">
      <alignment horizontal="center" wrapText="1"/>
    </xf>
    <xf numFmtId="0" fontId="15" fillId="0" borderId="1" xfId="0" applyFont="1" applyBorder="1" applyAlignment="1">
      <alignment horizontal="left" vertical="top" wrapText="1"/>
    </xf>
    <xf numFmtId="187" fontId="13" fillId="0" borderId="1" xfId="1" applyNumberFormat="1" applyFont="1" applyFill="1" applyBorder="1" applyAlignment="1" applyProtection="1">
      <alignment horizontal="left" wrapText="1"/>
    </xf>
    <xf numFmtId="187" fontId="13" fillId="0" borderId="1" xfId="1" applyNumberFormat="1" applyFont="1" applyFill="1" applyBorder="1" applyAlignment="1" applyProtection="1">
      <alignment horizontal="center"/>
      <protection locked="0"/>
    </xf>
    <xf numFmtId="188" fontId="13" fillId="0" borderId="1" xfId="1" applyNumberFormat="1" applyFont="1" applyBorder="1" applyAlignment="1" applyProtection="1">
      <alignment horizontal="center"/>
    </xf>
    <xf numFmtId="187" fontId="13" fillId="0" borderId="1" xfId="1" applyNumberFormat="1" applyFont="1" applyBorder="1" applyAlignment="1" applyProtection="1">
      <alignment horizontal="center"/>
    </xf>
    <xf numFmtId="49" fontId="15" fillId="0" borderId="1" xfId="0" applyNumberFormat="1" applyFont="1" applyBorder="1" applyAlignment="1">
      <alignment horizontal="left" vertical="top" wrapText="1" indent="1"/>
    </xf>
    <xf numFmtId="187" fontId="13" fillId="2" borderId="1" xfId="1" applyNumberFormat="1" applyFont="1" applyFill="1" applyBorder="1" applyAlignment="1" applyProtection="1">
      <alignment horizontal="left" wrapText="1"/>
    </xf>
    <xf numFmtId="187" fontId="13" fillId="2" borderId="1" xfId="1" applyNumberFormat="1" applyFont="1" applyFill="1" applyBorder="1" applyAlignment="1" applyProtection="1">
      <alignment horizontal="center"/>
      <protection locked="0"/>
    </xf>
    <xf numFmtId="0" fontId="12" fillId="6" borderId="1" xfId="0" applyFont="1" applyFill="1" applyBorder="1" applyAlignment="1">
      <alignment horizontal="center" vertical="top" wrapText="1"/>
    </xf>
    <xf numFmtId="187" fontId="12" fillId="6" borderId="1" xfId="1" applyNumberFormat="1" applyFont="1" applyFill="1" applyBorder="1" applyAlignment="1" applyProtection="1">
      <alignment vertical="top" wrapText="1"/>
    </xf>
    <xf numFmtId="0" fontId="12" fillId="6" borderId="1" xfId="0" applyFont="1" applyFill="1" applyBorder="1" applyAlignment="1">
      <alignment vertical="top" wrapText="1"/>
    </xf>
    <xf numFmtId="187" fontId="14" fillId="6" borderId="1" xfId="1" applyNumberFormat="1" applyFont="1" applyFill="1" applyBorder="1" applyAlignment="1" applyProtection="1">
      <alignment horizontal="center"/>
    </xf>
    <xf numFmtId="0" fontId="12" fillId="0" borderId="0" xfId="0" applyFont="1" applyAlignment="1">
      <alignment horizontal="right" vertical="top" wrapText="1"/>
    </xf>
    <xf numFmtId="187" fontId="12" fillId="0" borderId="0" xfId="1" applyNumberFormat="1" applyFont="1" applyFill="1" applyBorder="1" applyAlignment="1" applyProtection="1">
      <alignment vertical="top" wrapText="1"/>
    </xf>
    <xf numFmtId="0" fontId="12" fillId="0" borderId="0" xfId="0" applyFont="1" applyAlignment="1">
      <alignment vertical="top" wrapText="1"/>
    </xf>
    <xf numFmtId="187" fontId="14" fillId="0" borderId="0" xfId="1" applyNumberFormat="1" applyFont="1" applyFill="1" applyBorder="1" applyAlignment="1" applyProtection="1">
      <alignment horizontal="center"/>
    </xf>
    <xf numFmtId="0" fontId="15" fillId="9" borderId="1" xfId="0" quotePrefix="1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43" fontId="14" fillId="3" borderId="1" xfId="1" applyFont="1" applyFill="1" applyBorder="1" applyAlignment="1" applyProtection="1">
      <alignment horizontal="center" wrapText="1"/>
      <protection locked="0"/>
    </xf>
    <xf numFmtId="43" fontId="14" fillId="3" borderId="1" xfId="1" applyFont="1" applyFill="1" applyBorder="1" applyAlignment="1" applyProtection="1">
      <alignment horizontal="center" wrapText="1"/>
    </xf>
    <xf numFmtId="0" fontId="15" fillId="4" borderId="1" xfId="0" applyFont="1" applyFill="1" applyBorder="1" applyAlignment="1">
      <alignment horizontal="left" vertical="center" indent="1"/>
    </xf>
    <xf numFmtId="187" fontId="12" fillId="4" borderId="1" xfId="0" applyNumberFormat="1" applyFont="1" applyFill="1" applyBorder="1" applyAlignment="1">
      <alignment horizontal="center" vertical="center" wrapText="1"/>
    </xf>
    <xf numFmtId="43" fontId="14" fillId="4" borderId="1" xfId="1" applyFont="1" applyFill="1" applyBorder="1" applyAlignment="1" applyProtection="1">
      <alignment horizontal="center" wrapText="1"/>
    </xf>
    <xf numFmtId="187" fontId="14" fillId="4" borderId="1" xfId="1" applyNumberFormat="1" applyFont="1" applyFill="1" applyBorder="1" applyAlignment="1" applyProtection="1">
      <alignment horizontal="center" wrapText="1"/>
    </xf>
    <xf numFmtId="0" fontId="12" fillId="11" borderId="1" xfId="0" applyFont="1" applyFill="1" applyBorder="1" applyAlignment="1">
      <alignment horizontal="left" vertical="center" wrapText="1"/>
    </xf>
    <xf numFmtId="187" fontId="12" fillId="11" borderId="1" xfId="1" applyNumberFormat="1" applyFont="1" applyFill="1" applyBorder="1" applyAlignment="1" applyProtection="1">
      <alignment horizontal="right"/>
    </xf>
    <xf numFmtId="188" fontId="14" fillId="11" borderId="1" xfId="1" applyNumberFormat="1" applyFont="1" applyFill="1" applyBorder="1" applyAlignment="1" applyProtection="1">
      <alignment horizontal="center"/>
    </xf>
    <xf numFmtId="187" fontId="14" fillId="11" borderId="1" xfId="1" applyNumberFormat="1" applyFont="1" applyFill="1" applyBorder="1" applyAlignment="1" applyProtection="1">
      <alignment horizontal="center"/>
    </xf>
    <xf numFmtId="0" fontId="15" fillId="10" borderId="1" xfId="0" applyFont="1" applyFill="1" applyBorder="1" applyAlignment="1">
      <alignment horizontal="left" vertical="center" wrapText="1"/>
    </xf>
    <xf numFmtId="187" fontId="15" fillId="10" borderId="1" xfId="1" applyNumberFormat="1" applyFont="1" applyFill="1" applyBorder="1" applyAlignment="1" applyProtection="1">
      <alignment horizontal="right"/>
    </xf>
    <xf numFmtId="188" fontId="13" fillId="10" borderId="1" xfId="1" applyNumberFormat="1" applyFont="1" applyFill="1" applyBorder="1" applyAlignment="1" applyProtection="1">
      <alignment horizontal="center"/>
    </xf>
    <xf numFmtId="187" fontId="13" fillId="10" borderId="1" xfId="1" applyNumberFormat="1" applyFont="1" applyFill="1" applyBorder="1" applyAlignment="1" applyProtection="1">
      <alignment horizontal="center"/>
    </xf>
    <xf numFmtId="0" fontId="15" fillId="0" borderId="1" xfId="0" applyFont="1" applyBorder="1" applyAlignment="1">
      <alignment horizontal="left" vertical="center" wrapText="1" indent="1"/>
    </xf>
    <xf numFmtId="187" fontId="15" fillId="2" borderId="1" xfId="1" applyNumberFormat="1" applyFont="1" applyFill="1" applyBorder="1" applyAlignment="1" applyProtection="1">
      <alignment horizontal="right"/>
    </xf>
    <xf numFmtId="187" fontId="16" fillId="2" borderId="1" xfId="1" applyNumberFormat="1" applyFont="1" applyFill="1" applyBorder="1" applyAlignment="1" applyProtection="1">
      <alignment horizontal="center"/>
      <protection locked="0"/>
    </xf>
    <xf numFmtId="0" fontId="15" fillId="8" borderId="1" xfId="0" applyFont="1" applyFill="1" applyBorder="1" applyAlignment="1">
      <alignment horizontal="left" vertical="center" wrapText="1" indent="1"/>
    </xf>
    <xf numFmtId="187" fontId="15" fillId="8" borderId="1" xfId="1" applyNumberFormat="1" applyFont="1" applyFill="1" applyBorder="1" applyAlignment="1" applyProtection="1">
      <alignment horizontal="right"/>
    </xf>
    <xf numFmtId="0" fontId="12" fillId="8" borderId="1" xfId="0" applyFont="1" applyFill="1" applyBorder="1" applyAlignment="1">
      <alignment horizontal="center" vertical="center" wrapText="1"/>
    </xf>
    <xf numFmtId="187" fontId="14" fillId="8" borderId="1" xfId="1" applyNumberFormat="1" applyFont="1" applyFill="1" applyBorder="1" applyAlignment="1" applyProtection="1">
      <alignment horizontal="center"/>
    </xf>
    <xf numFmtId="0" fontId="12" fillId="11" borderId="1" xfId="0" applyFont="1" applyFill="1" applyBorder="1" applyAlignment="1">
      <alignment horizontal="left" vertical="top" wrapText="1"/>
    </xf>
    <xf numFmtId="187" fontId="14" fillId="11" borderId="1" xfId="1" applyNumberFormat="1" applyFont="1" applyFill="1" applyBorder="1" applyAlignment="1" applyProtection="1">
      <alignment horizontal="center"/>
      <protection locked="0"/>
    </xf>
    <xf numFmtId="0" fontId="15" fillId="0" borderId="1" xfId="0" applyFont="1" applyBorder="1" applyAlignment="1">
      <alignment horizontal="left" vertical="top" wrapText="1" indent="1"/>
    </xf>
    <xf numFmtId="0" fontId="12" fillId="8" borderId="1" xfId="0" applyFont="1" applyFill="1" applyBorder="1" applyAlignment="1">
      <alignment horizontal="center" vertical="top" wrapText="1"/>
    </xf>
    <xf numFmtId="187" fontId="12" fillId="8" borderId="1" xfId="1" applyNumberFormat="1" applyFont="1" applyFill="1" applyBorder="1" applyAlignment="1" applyProtection="1">
      <alignment horizontal="right"/>
    </xf>
    <xf numFmtId="0" fontId="12" fillId="10" borderId="1" xfId="0" applyFont="1" applyFill="1" applyBorder="1" applyAlignment="1">
      <alignment horizontal="center" vertical="top" wrapText="1"/>
    </xf>
    <xf numFmtId="187" fontId="12" fillId="10" borderId="1" xfId="1" applyNumberFormat="1" applyFont="1" applyFill="1" applyBorder="1" applyAlignment="1" applyProtection="1">
      <alignment horizontal="right"/>
    </xf>
    <xf numFmtId="0" fontId="17" fillId="7" borderId="1" xfId="0" applyFont="1" applyFill="1" applyBorder="1" applyAlignment="1">
      <alignment horizontal="center" vertical="center" wrapText="1"/>
    </xf>
    <xf numFmtId="187" fontId="17" fillId="7" borderId="1" xfId="1" applyNumberFormat="1" applyFont="1" applyFill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left" vertical="top" wrapText="1"/>
      <protection locked="0"/>
    </xf>
    <xf numFmtId="0" fontId="8" fillId="0" borderId="3" xfId="0" applyFont="1" applyBorder="1" applyAlignment="1" applyProtection="1">
      <alignment horizontal="left" vertical="top" wrapText="1"/>
      <protection locked="0"/>
    </xf>
    <xf numFmtId="0" fontId="8" fillId="0" borderId="2" xfId="0" applyFont="1" applyBorder="1" applyAlignment="1" applyProtection="1">
      <alignment horizontal="left" vertical="top" wrapText="1"/>
      <protection locked="0"/>
    </xf>
    <xf numFmtId="0" fontId="11" fillId="0" borderId="4" xfId="2" applyFont="1" applyBorder="1" applyAlignment="1" applyProtection="1">
      <alignment horizontal="left" vertical="top" wrapText="1"/>
      <protection locked="0"/>
    </xf>
    <xf numFmtId="0" fontId="11" fillId="0" borderId="3" xfId="2" applyFont="1" applyBorder="1" applyAlignment="1" applyProtection="1">
      <alignment horizontal="left" vertical="top" wrapText="1"/>
      <protection locked="0"/>
    </xf>
    <xf numFmtId="0" fontId="11" fillId="0" borderId="2" xfId="2" applyFont="1" applyBorder="1" applyAlignment="1" applyProtection="1">
      <alignment horizontal="left" vertical="top" wrapText="1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/>
      <protection locked="0"/>
    </xf>
    <xf numFmtId="0" fontId="8" fillId="0" borderId="10" xfId="0" applyFont="1" applyBorder="1" applyAlignment="1" applyProtection="1">
      <alignment horizontal="left" vertical="top" wrapText="1"/>
      <protection locked="0"/>
    </xf>
    <xf numFmtId="0" fontId="8" fillId="0" borderId="9" xfId="0" applyFont="1" applyBorder="1" applyAlignment="1" applyProtection="1">
      <alignment horizontal="left" vertical="top" wrapText="1"/>
      <protection locked="0"/>
    </xf>
    <xf numFmtId="0" fontId="8" fillId="0" borderId="8" xfId="0" applyFont="1" applyBorder="1" applyAlignment="1" applyProtection="1">
      <alignment horizontal="left" vertical="top" wrapText="1"/>
      <protection locked="0"/>
    </xf>
    <xf numFmtId="0" fontId="8" fillId="0" borderId="7" xfId="0" applyFont="1" applyBorder="1" applyAlignment="1" applyProtection="1">
      <alignment horizontal="left" vertical="top" wrapText="1"/>
      <protection locked="0"/>
    </xf>
    <xf numFmtId="0" fontId="8" fillId="0" borderId="6" xfId="0" applyFont="1" applyBorder="1" applyAlignment="1" applyProtection="1">
      <alignment horizontal="left" vertical="top" wrapText="1"/>
      <protection locked="0"/>
    </xf>
    <xf numFmtId="0" fontId="8" fillId="0" borderId="5" xfId="0" applyFont="1" applyBorder="1" applyAlignment="1" applyProtection="1">
      <alignment horizontal="left" vertical="top" wrapText="1"/>
      <protection locked="0"/>
    </xf>
    <xf numFmtId="0" fontId="8" fillId="4" borderId="4" xfId="0" applyFont="1" applyFill="1" applyBorder="1" applyAlignment="1" applyProtection="1">
      <alignment horizontal="left" vertical="top" wrapText="1"/>
      <protection locked="0"/>
    </xf>
    <xf numFmtId="0" fontId="8" fillId="4" borderId="3" xfId="0" applyFont="1" applyFill="1" applyBorder="1" applyAlignment="1" applyProtection="1">
      <alignment horizontal="left" vertical="top" wrapText="1"/>
      <protection locked="0"/>
    </xf>
    <xf numFmtId="0" fontId="8" fillId="4" borderId="2" xfId="0" applyFont="1" applyFill="1" applyBorder="1" applyAlignment="1" applyProtection="1">
      <alignment horizontal="left" vertical="top" wrapText="1"/>
      <protection locked="0"/>
    </xf>
    <xf numFmtId="0" fontId="6" fillId="2" borderId="0" xfId="0" applyFont="1" applyFill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/>
    </xf>
    <xf numFmtId="0" fontId="4" fillId="10" borderId="12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02000000}"/>
    <cellStyle name="ปกติ 2_2.อุดหนุนเฉพาะกิจ รายการที่ 3,4,9" xfId="3" xr:uid="{00000000-0005-0000-0000-000003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7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678656</xdr:colOff>
      <xdr:row>0</xdr:row>
      <xdr:rowOff>78581</xdr:rowOff>
    </xdr:from>
    <xdr:to>
      <xdr:col>4</xdr:col>
      <xdr:colOff>1131093</xdr:colOff>
      <xdr:row>4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F5E30C6-5AC8-460C-9293-EA06380DD55C}"/>
            </a:ext>
          </a:extLst>
        </xdr:cNvPr>
        <xdr:cNvSpPr/>
      </xdr:nvSpPr>
      <xdr:spPr>
        <a:xfrm>
          <a:off x="4345781" y="78581"/>
          <a:ext cx="2624137" cy="726281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04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5:E17"/>
  <sheetViews>
    <sheetView tabSelected="1" view="pageBreakPreview" topLeftCell="A16" zoomScaleNormal="100" zoomScaleSheetLayoutView="100" workbookViewId="0">
      <selection activeCell="A17" sqref="A17:E17"/>
    </sheetView>
  </sheetViews>
  <sheetFormatPr defaultColWidth="9" defaultRowHeight="17" x14ac:dyDescent="0.6"/>
  <cols>
    <col min="1" max="1" width="31.33203125" style="17" customWidth="1"/>
    <col min="2" max="2" width="16.75" style="17" customWidth="1"/>
    <col min="3" max="3" width="17.25" style="17" bestFit="1" customWidth="1"/>
    <col min="4" max="4" width="11.25" style="17" bestFit="1" customWidth="1"/>
    <col min="5" max="5" width="16.25" style="17" customWidth="1"/>
    <col min="6" max="16384" width="9" style="17"/>
  </cols>
  <sheetData>
    <row r="5" spans="1:5" ht="3.75" customHeight="1" x14ac:dyDescent="0.6"/>
    <row r="6" spans="1:5" ht="30" x14ac:dyDescent="0.6">
      <c r="A6" s="82" t="s">
        <v>0</v>
      </c>
      <c r="B6" s="82"/>
      <c r="C6" s="82"/>
      <c r="D6" s="82"/>
      <c r="E6" s="82"/>
    </row>
    <row r="7" spans="1:5" s="19" customFormat="1" ht="24" x14ac:dyDescent="0.8">
      <c r="A7" s="18" t="s">
        <v>1</v>
      </c>
    </row>
    <row r="8" spans="1:5" s="19" customFormat="1" ht="24" x14ac:dyDescent="0.8">
      <c r="A8" s="83" t="s">
        <v>2</v>
      </c>
      <c r="B8" s="83"/>
      <c r="C8" s="83"/>
      <c r="D8" s="83"/>
      <c r="E8" s="83"/>
    </row>
    <row r="9" spans="1:5" s="19" customFormat="1" ht="6.75" customHeight="1" x14ac:dyDescent="0.8"/>
    <row r="10" spans="1:5" s="20" customFormat="1" ht="243.75" customHeight="1" x14ac:dyDescent="0.3">
      <c r="A10" s="84" t="s">
        <v>45</v>
      </c>
      <c r="B10" s="85"/>
      <c r="C10" s="85"/>
      <c r="D10" s="85"/>
      <c r="E10" s="86"/>
    </row>
    <row r="11" spans="1:5" s="20" customFormat="1" ht="261" customHeight="1" x14ac:dyDescent="0.3">
      <c r="A11" s="87" t="s">
        <v>51</v>
      </c>
      <c r="B11" s="88"/>
      <c r="C11" s="88"/>
      <c r="D11" s="88"/>
      <c r="E11" s="89"/>
    </row>
    <row r="12" spans="1:5" s="20" customFormat="1" ht="78.75" customHeight="1" x14ac:dyDescent="0.3">
      <c r="A12" s="87" t="s">
        <v>46</v>
      </c>
      <c r="B12" s="88"/>
      <c r="C12" s="88"/>
      <c r="D12" s="88"/>
      <c r="E12" s="89"/>
    </row>
    <row r="13" spans="1:5" s="19" customFormat="1" ht="333" customHeight="1" x14ac:dyDescent="0.8">
      <c r="A13" s="90" t="s">
        <v>52</v>
      </c>
      <c r="B13" s="91"/>
      <c r="C13" s="91"/>
      <c r="D13" s="91"/>
      <c r="E13" s="92"/>
    </row>
    <row r="14" spans="1:5" s="19" customFormat="1" ht="265" customHeight="1" x14ac:dyDescent="0.8">
      <c r="A14" s="76" t="s">
        <v>47</v>
      </c>
      <c r="B14" s="77"/>
      <c r="C14" s="77"/>
      <c r="D14" s="77"/>
      <c r="E14" s="78"/>
    </row>
    <row r="15" spans="1:5" s="19" customFormat="1" ht="159" customHeight="1" x14ac:dyDescent="0.8">
      <c r="A15" s="79" t="s">
        <v>48</v>
      </c>
      <c r="B15" s="80"/>
      <c r="C15" s="80"/>
      <c r="D15" s="80"/>
      <c r="E15" s="81"/>
    </row>
    <row r="16" spans="1:5" s="19" customFormat="1" ht="199.5" customHeight="1" x14ac:dyDescent="0.8">
      <c r="A16" s="76" t="s">
        <v>53</v>
      </c>
      <c r="B16" s="77"/>
      <c r="C16" s="77"/>
      <c r="D16" s="77"/>
      <c r="E16" s="78"/>
    </row>
    <row r="17" spans="1:5" ht="69" customHeight="1" x14ac:dyDescent="0.6">
      <c r="A17" s="76" t="s">
        <v>54</v>
      </c>
      <c r="B17" s="77"/>
      <c r="C17" s="77"/>
      <c r="D17" s="77"/>
      <c r="E17" s="78"/>
    </row>
  </sheetData>
  <mergeCells count="10">
    <mergeCell ref="A17:E17"/>
    <mergeCell ref="A15:E15"/>
    <mergeCell ref="A16:E16"/>
    <mergeCell ref="A6:E6"/>
    <mergeCell ref="A8:E8"/>
    <mergeCell ref="A10:E10"/>
    <mergeCell ref="A12:E12"/>
    <mergeCell ref="A13:E13"/>
    <mergeCell ref="A14:E14"/>
    <mergeCell ref="A11:E11"/>
  </mergeCells>
  <printOptions horizontalCentered="1"/>
  <pageMargins left="0.19685039370078741" right="0.19685039370078741" top="0.19685039370078741" bottom="0.19685039370078741" header="0.19685039370078741" footer="0.19685039370078741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59"/>
  <sheetViews>
    <sheetView view="pageBreakPreview" zoomScaleNormal="100" zoomScaleSheetLayoutView="100" workbookViewId="0">
      <selection activeCell="A9" sqref="A9"/>
    </sheetView>
  </sheetViews>
  <sheetFormatPr defaultRowHeight="17" x14ac:dyDescent="0.6"/>
  <cols>
    <col min="1" max="1" width="47.58203125" style="21" customWidth="1"/>
    <col min="2" max="2" width="10.25" style="21" bestFit="1" customWidth="1"/>
    <col min="3" max="3" width="16" style="21" customWidth="1"/>
    <col min="4" max="4" width="15" style="21" customWidth="1"/>
    <col min="5" max="5" width="11.25" style="21" bestFit="1" customWidth="1"/>
    <col min="6" max="6" width="18.08203125" style="21" customWidth="1"/>
    <col min="7" max="16384" width="8.6640625" style="21"/>
  </cols>
  <sheetData>
    <row r="1" spans="1:6" ht="30" x14ac:dyDescent="0.6">
      <c r="A1" s="93" t="s">
        <v>0</v>
      </c>
      <c r="B1" s="93"/>
      <c r="C1" s="93"/>
      <c r="D1" s="93"/>
      <c r="E1" s="93"/>
      <c r="F1" s="93"/>
    </row>
    <row r="2" spans="1:6" ht="14.25" customHeight="1" x14ac:dyDescent="0.6">
      <c r="A2" s="22"/>
      <c r="B2" s="22"/>
      <c r="C2" s="22"/>
      <c r="D2" s="22"/>
      <c r="E2" s="22"/>
      <c r="F2" s="22"/>
    </row>
    <row r="3" spans="1:6" ht="39" customHeight="1" x14ac:dyDescent="0.6">
      <c r="A3" s="94" t="s">
        <v>3</v>
      </c>
      <c r="B3" s="94"/>
      <c r="C3" s="94"/>
      <c r="D3" s="94"/>
      <c r="E3" s="94"/>
      <c r="F3" s="94"/>
    </row>
    <row r="4" spans="1:6" ht="27" x14ac:dyDescent="0.9">
      <c r="A4" s="95" t="s">
        <v>4</v>
      </c>
      <c r="B4" s="95"/>
      <c r="C4" s="23" t="s">
        <v>5</v>
      </c>
      <c r="D4" s="23" t="s">
        <v>6</v>
      </c>
      <c r="E4" s="23" t="s">
        <v>7</v>
      </c>
      <c r="F4" s="23" t="s">
        <v>8</v>
      </c>
    </row>
    <row r="5" spans="1:6" ht="54" x14ac:dyDescent="0.9">
      <c r="A5" s="24" t="s">
        <v>9</v>
      </c>
      <c r="B5" s="25" t="s">
        <v>10</v>
      </c>
      <c r="C5" s="26" t="s">
        <v>11</v>
      </c>
      <c r="D5" s="26" t="s">
        <v>12</v>
      </c>
      <c r="E5" s="26" t="s">
        <v>13</v>
      </c>
      <c r="F5" s="26" t="s">
        <v>14</v>
      </c>
    </row>
    <row r="6" spans="1:6" ht="27" x14ac:dyDescent="0.9">
      <c r="A6" s="27" t="s">
        <v>15</v>
      </c>
      <c r="B6" s="28"/>
      <c r="C6" s="29"/>
      <c r="D6" s="30"/>
      <c r="E6" s="30"/>
      <c r="F6" s="31"/>
    </row>
    <row r="7" spans="1:6" ht="27" x14ac:dyDescent="0.9">
      <c r="A7" s="32" t="s">
        <v>16</v>
      </c>
      <c r="B7" s="33"/>
      <c r="C7" s="34"/>
      <c r="D7" s="30">
        <v>36</v>
      </c>
      <c r="E7" s="30">
        <v>245</v>
      </c>
      <c r="F7" s="31">
        <f>ROUNDUP(C7*D7*E7,-2)</f>
        <v>0</v>
      </c>
    </row>
    <row r="8" spans="1:6" ht="27" x14ac:dyDescent="0.9">
      <c r="A8" s="32" t="s">
        <v>17</v>
      </c>
      <c r="B8" s="33"/>
      <c r="C8" s="34"/>
      <c r="D8" s="30">
        <v>27</v>
      </c>
      <c r="E8" s="30">
        <v>245</v>
      </c>
      <c r="F8" s="31">
        <f t="shared" ref="F8:F10" si="0">ROUNDUP(C8*D8*E8,-2)</f>
        <v>0</v>
      </c>
    </row>
    <row r="9" spans="1:6" ht="27" x14ac:dyDescent="0.9">
      <c r="A9" s="32" t="s">
        <v>18</v>
      </c>
      <c r="B9" s="33"/>
      <c r="C9" s="34"/>
      <c r="D9" s="30">
        <v>24</v>
      </c>
      <c r="E9" s="30">
        <v>245</v>
      </c>
      <c r="F9" s="31">
        <f t="shared" si="0"/>
        <v>0</v>
      </c>
    </row>
    <row r="10" spans="1:6" ht="27" x14ac:dyDescent="0.9">
      <c r="A10" s="32" t="s">
        <v>19</v>
      </c>
      <c r="B10" s="33"/>
      <c r="C10" s="34"/>
      <c r="D10" s="30">
        <v>22</v>
      </c>
      <c r="E10" s="30">
        <v>245</v>
      </c>
      <c r="F10" s="31">
        <f t="shared" si="0"/>
        <v>0</v>
      </c>
    </row>
    <row r="11" spans="1:6" ht="27" x14ac:dyDescent="0.9">
      <c r="A11" s="35" t="s">
        <v>20</v>
      </c>
      <c r="B11" s="36">
        <f>SUM(B7:B10)</f>
        <v>0</v>
      </c>
      <c r="C11" s="36">
        <f>SUM(C7:C10)</f>
        <v>0</v>
      </c>
      <c r="D11" s="37"/>
      <c r="E11" s="37"/>
      <c r="F11" s="38">
        <f>SUM(F7:F10)</f>
        <v>0</v>
      </c>
    </row>
    <row r="12" spans="1:6" ht="11.25" customHeight="1" x14ac:dyDescent="0.9">
      <c r="A12" s="39"/>
      <c r="B12" s="40"/>
      <c r="C12" s="40"/>
      <c r="D12" s="41"/>
      <c r="E12" s="41"/>
      <c r="F12" s="42"/>
    </row>
    <row r="13" spans="1:6" ht="39" customHeight="1" x14ac:dyDescent="0.6">
      <c r="A13" s="96" t="s">
        <v>21</v>
      </c>
      <c r="B13" s="96"/>
      <c r="C13" s="96"/>
      <c r="D13" s="96"/>
      <c r="E13" s="96"/>
      <c r="F13" s="96"/>
    </row>
    <row r="14" spans="1:6" ht="27" x14ac:dyDescent="0.9">
      <c r="A14" s="97" t="s">
        <v>4</v>
      </c>
      <c r="B14" s="97"/>
      <c r="C14" s="43" t="s">
        <v>5</v>
      </c>
      <c r="D14" s="43" t="s">
        <v>6</v>
      </c>
      <c r="E14" s="43" t="s">
        <v>7</v>
      </c>
      <c r="F14" s="43" t="s">
        <v>8</v>
      </c>
    </row>
    <row r="15" spans="1:6" ht="54" x14ac:dyDescent="0.9">
      <c r="A15" s="44" t="s">
        <v>9</v>
      </c>
      <c r="B15" s="45" t="s">
        <v>22</v>
      </c>
      <c r="C15" s="46" t="s">
        <v>11</v>
      </c>
      <c r="D15" s="47" t="s">
        <v>12</v>
      </c>
      <c r="E15" s="47" t="s">
        <v>13</v>
      </c>
      <c r="F15" s="47" t="s">
        <v>14</v>
      </c>
    </row>
    <row r="16" spans="1:6" ht="27" x14ac:dyDescent="0.9">
      <c r="A16" s="48" t="s">
        <v>16</v>
      </c>
      <c r="B16" s="49">
        <f>B22+B28+B35+B41+B47+B53</f>
        <v>0</v>
      </c>
      <c r="C16" s="49">
        <f>C22+C28+C35+C41+C47+C53</f>
        <v>0</v>
      </c>
      <c r="D16" s="50"/>
      <c r="E16" s="50"/>
      <c r="F16" s="51">
        <f>F22+F28+F35+F41+F47+F53</f>
        <v>0</v>
      </c>
    </row>
    <row r="17" spans="1:6" ht="27" x14ac:dyDescent="0.9">
      <c r="A17" s="48" t="s">
        <v>17</v>
      </c>
      <c r="B17" s="49">
        <f t="shared" ref="B17:C19" si="1">B23+B29+B36+B42+B48+B54</f>
        <v>0</v>
      </c>
      <c r="C17" s="49">
        <f t="shared" si="1"/>
        <v>0</v>
      </c>
      <c r="D17" s="50"/>
      <c r="E17" s="50"/>
      <c r="F17" s="51">
        <f t="shared" ref="F17" si="2">F23+F29+F36+F42+F48+F54</f>
        <v>0</v>
      </c>
    </row>
    <row r="18" spans="1:6" ht="27" x14ac:dyDescent="0.9">
      <c r="A18" s="48" t="s">
        <v>23</v>
      </c>
      <c r="B18" s="49">
        <f t="shared" si="1"/>
        <v>0</v>
      </c>
      <c r="C18" s="49">
        <f t="shared" si="1"/>
        <v>0</v>
      </c>
      <c r="D18" s="50"/>
      <c r="E18" s="50"/>
      <c r="F18" s="51">
        <f t="shared" ref="F18" si="3">F24+F30+F37+F43+F49+F55</f>
        <v>0</v>
      </c>
    </row>
    <row r="19" spans="1:6" ht="27" x14ac:dyDescent="0.9">
      <c r="A19" s="48" t="s">
        <v>19</v>
      </c>
      <c r="B19" s="49">
        <f t="shared" si="1"/>
        <v>0</v>
      </c>
      <c r="C19" s="49">
        <f t="shared" si="1"/>
        <v>0</v>
      </c>
      <c r="D19" s="50"/>
      <c r="E19" s="50"/>
      <c r="F19" s="51">
        <f t="shared" ref="F19" si="4">F25+F31+F38+F44+F50+F56</f>
        <v>0</v>
      </c>
    </row>
    <row r="20" spans="1:6" ht="27" x14ac:dyDescent="0.9">
      <c r="A20" s="52" t="s">
        <v>24</v>
      </c>
      <c r="B20" s="53"/>
      <c r="C20" s="53"/>
      <c r="D20" s="54"/>
      <c r="E20" s="54"/>
      <c r="F20" s="55"/>
    </row>
    <row r="21" spans="1:6" ht="27" x14ac:dyDescent="0.9">
      <c r="A21" s="56" t="s">
        <v>25</v>
      </c>
      <c r="B21" s="57"/>
      <c r="C21" s="57"/>
      <c r="D21" s="58"/>
      <c r="E21" s="58"/>
      <c r="F21" s="59"/>
    </row>
    <row r="22" spans="1:6" ht="27" x14ac:dyDescent="0.9">
      <c r="A22" s="60" t="s">
        <v>16</v>
      </c>
      <c r="B22" s="61"/>
      <c r="C22" s="34"/>
      <c r="D22" s="30">
        <v>36</v>
      </c>
      <c r="E22" s="30">
        <v>200</v>
      </c>
      <c r="F22" s="31">
        <f>ROUNDUP(C22*D22*E22,-2)</f>
        <v>0</v>
      </c>
    </row>
    <row r="23" spans="1:6" ht="27" x14ac:dyDescent="0.9">
      <c r="A23" s="60" t="s">
        <v>17</v>
      </c>
      <c r="B23" s="61"/>
      <c r="C23" s="34"/>
      <c r="D23" s="30">
        <v>27</v>
      </c>
      <c r="E23" s="30">
        <v>200</v>
      </c>
      <c r="F23" s="31">
        <f t="shared" ref="F23:F25" si="5">ROUNDUP(C23*D23*E23,-2)</f>
        <v>0</v>
      </c>
    </row>
    <row r="24" spans="1:6" ht="27" x14ac:dyDescent="0.9">
      <c r="A24" s="60" t="s">
        <v>23</v>
      </c>
      <c r="B24" s="61"/>
      <c r="C24" s="34"/>
      <c r="D24" s="30">
        <v>24</v>
      </c>
      <c r="E24" s="30">
        <v>200</v>
      </c>
      <c r="F24" s="31">
        <f t="shared" si="5"/>
        <v>0</v>
      </c>
    </row>
    <row r="25" spans="1:6" ht="27" x14ac:dyDescent="0.9">
      <c r="A25" s="60" t="s">
        <v>19</v>
      </c>
      <c r="B25" s="61"/>
      <c r="C25" s="62"/>
      <c r="D25" s="30">
        <v>22</v>
      </c>
      <c r="E25" s="30">
        <v>200</v>
      </c>
      <c r="F25" s="31">
        <f t="shared" si="5"/>
        <v>0</v>
      </c>
    </row>
    <row r="26" spans="1:6" ht="27" x14ac:dyDescent="0.9">
      <c r="A26" s="63" t="s">
        <v>26</v>
      </c>
      <c r="B26" s="64">
        <f>B22+B23+B24+B25</f>
        <v>0</v>
      </c>
      <c r="C26" s="64">
        <f t="shared" ref="C26:F26" si="6">C22+C23+C24+C25</f>
        <v>0</v>
      </c>
      <c r="D26" s="64"/>
      <c r="E26" s="64"/>
      <c r="F26" s="64">
        <f t="shared" si="6"/>
        <v>0</v>
      </c>
    </row>
    <row r="27" spans="1:6" ht="27" x14ac:dyDescent="0.9">
      <c r="A27" s="56" t="s">
        <v>27</v>
      </c>
      <c r="B27" s="57"/>
      <c r="C27" s="57"/>
      <c r="D27" s="58"/>
      <c r="E27" s="58"/>
      <c r="F27" s="59"/>
    </row>
    <row r="28" spans="1:6" ht="27" x14ac:dyDescent="0.9">
      <c r="A28" s="60" t="s">
        <v>16</v>
      </c>
      <c r="B28" s="61"/>
      <c r="C28" s="34"/>
      <c r="D28" s="30">
        <v>36</v>
      </c>
      <c r="E28" s="30">
        <v>200</v>
      </c>
      <c r="F28" s="31">
        <f>ROUNDUP(C28*D28*E28,-2)</f>
        <v>0</v>
      </c>
    </row>
    <row r="29" spans="1:6" ht="27" x14ac:dyDescent="0.9">
      <c r="A29" s="60" t="s">
        <v>17</v>
      </c>
      <c r="B29" s="61"/>
      <c r="C29" s="34"/>
      <c r="D29" s="30">
        <v>27</v>
      </c>
      <c r="E29" s="30">
        <v>200</v>
      </c>
      <c r="F29" s="31">
        <f t="shared" ref="F29:F31" si="7">ROUNDUP(C29*D29*E29,-2)</f>
        <v>0</v>
      </c>
    </row>
    <row r="30" spans="1:6" ht="27" x14ac:dyDescent="0.9">
      <c r="A30" s="60" t="s">
        <v>23</v>
      </c>
      <c r="B30" s="61"/>
      <c r="C30" s="34"/>
      <c r="D30" s="30">
        <v>24</v>
      </c>
      <c r="E30" s="30">
        <v>200</v>
      </c>
      <c r="F30" s="31">
        <f t="shared" si="7"/>
        <v>0</v>
      </c>
    </row>
    <row r="31" spans="1:6" ht="27" x14ac:dyDescent="0.9">
      <c r="A31" s="60" t="s">
        <v>19</v>
      </c>
      <c r="B31" s="61"/>
      <c r="C31" s="62"/>
      <c r="D31" s="30">
        <v>22</v>
      </c>
      <c r="E31" s="30">
        <v>200</v>
      </c>
      <c r="F31" s="31">
        <f t="shared" si="7"/>
        <v>0</v>
      </c>
    </row>
    <row r="32" spans="1:6" ht="27" x14ac:dyDescent="0.9">
      <c r="A32" s="63" t="s">
        <v>28</v>
      </c>
      <c r="B32" s="64">
        <f>B28+B29+B30+B31</f>
        <v>0</v>
      </c>
      <c r="C32" s="64">
        <f t="shared" ref="C32:F32" si="8">C28+C29+C30+C31</f>
        <v>0</v>
      </c>
      <c r="D32" s="64"/>
      <c r="E32" s="64"/>
      <c r="F32" s="64">
        <f t="shared" si="8"/>
        <v>0</v>
      </c>
    </row>
    <row r="33" spans="1:6" ht="27" x14ac:dyDescent="0.9">
      <c r="A33" s="65" t="s">
        <v>29</v>
      </c>
      <c r="B33" s="66">
        <f>B26+B32</f>
        <v>0</v>
      </c>
      <c r="C33" s="66">
        <f t="shared" ref="C33:F33" si="9">C26+C32</f>
        <v>0</v>
      </c>
      <c r="D33" s="66"/>
      <c r="E33" s="66"/>
      <c r="F33" s="66">
        <f t="shared" si="9"/>
        <v>0</v>
      </c>
    </row>
    <row r="34" spans="1:6" ht="54" x14ac:dyDescent="0.9">
      <c r="A34" s="67" t="s">
        <v>30</v>
      </c>
      <c r="B34" s="53"/>
      <c r="C34" s="68"/>
      <c r="D34" s="54"/>
      <c r="E34" s="54"/>
      <c r="F34" s="55"/>
    </row>
    <row r="35" spans="1:6" ht="27" x14ac:dyDescent="0.9">
      <c r="A35" s="60" t="s">
        <v>16</v>
      </c>
      <c r="B35" s="61"/>
      <c r="C35" s="34"/>
      <c r="D35" s="30">
        <v>36</v>
      </c>
      <c r="E35" s="30">
        <v>200</v>
      </c>
      <c r="F35" s="31">
        <f>ROUNDUP(C35*D35*E35,-2)</f>
        <v>0</v>
      </c>
    </row>
    <row r="36" spans="1:6" ht="27" x14ac:dyDescent="0.9">
      <c r="A36" s="60" t="s">
        <v>17</v>
      </c>
      <c r="B36" s="61"/>
      <c r="C36" s="34"/>
      <c r="D36" s="30">
        <v>27</v>
      </c>
      <c r="E36" s="30">
        <v>200</v>
      </c>
      <c r="F36" s="31">
        <f t="shared" ref="F36:F38" si="10">ROUNDUP(C36*D36*E36,-2)</f>
        <v>0</v>
      </c>
    </row>
    <row r="37" spans="1:6" ht="27" x14ac:dyDescent="0.9">
      <c r="A37" s="60" t="s">
        <v>23</v>
      </c>
      <c r="B37" s="61"/>
      <c r="C37" s="34"/>
      <c r="D37" s="30">
        <v>24</v>
      </c>
      <c r="E37" s="30">
        <v>200</v>
      </c>
      <c r="F37" s="31">
        <f t="shared" si="10"/>
        <v>0</v>
      </c>
    </row>
    <row r="38" spans="1:6" ht="27" x14ac:dyDescent="0.9">
      <c r="A38" s="60" t="s">
        <v>19</v>
      </c>
      <c r="B38" s="61"/>
      <c r="C38" s="34"/>
      <c r="D38" s="30">
        <v>22</v>
      </c>
      <c r="E38" s="30">
        <v>200</v>
      </c>
      <c r="F38" s="31">
        <f t="shared" si="10"/>
        <v>0</v>
      </c>
    </row>
    <row r="39" spans="1:6" ht="27" x14ac:dyDescent="0.9">
      <c r="A39" s="65" t="s">
        <v>29</v>
      </c>
      <c r="B39" s="66">
        <f t="shared" ref="B39" si="11">SUM(B35:B38)</f>
        <v>0</v>
      </c>
      <c r="C39" s="66">
        <f t="shared" ref="C39" si="12">SUM(C35:C38)</f>
        <v>0</v>
      </c>
      <c r="D39" s="66"/>
      <c r="E39" s="66"/>
      <c r="F39" s="66">
        <f>SUM(F35:F38)</f>
        <v>0</v>
      </c>
    </row>
    <row r="40" spans="1:6" ht="54" x14ac:dyDescent="0.9">
      <c r="A40" s="67" t="s">
        <v>31</v>
      </c>
      <c r="B40" s="53"/>
      <c r="C40" s="68"/>
      <c r="D40" s="54"/>
      <c r="E40" s="54"/>
      <c r="F40" s="55"/>
    </row>
    <row r="41" spans="1:6" ht="27" x14ac:dyDescent="0.9">
      <c r="A41" s="69" t="s">
        <v>16</v>
      </c>
      <c r="B41" s="61"/>
      <c r="C41" s="34"/>
      <c r="D41" s="30">
        <v>36</v>
      </c>
      <c r="E41" s="30">
        <v>200</v>
      </c>
      <c r="F41" s="31">
        <f>ROUNDUP(C41*D41*E41,-2)</f>
        <v>0</v>
      </c>
    </row>
    <row r="42" spans="1:6" ht="27" x14ac:dyDescent="0.9">
      <c r="A42" s="69" t="s">
        <v>17</v>
      </c>
      <c r="B42" s="61"/>
      <c r="C42" s="34"/>
      <c r="D42" s="30">
        <v>27</v>
      </c>
      <c r="E42" s="30">
        <v>200</v>
      </c>
      <c r="F42" s="31">
        <f t="shared" ref="F42:F44" si="13">ROUNDUP(C42*D42*E42,-2)</f>
        <v>0</v>
      </c>
    </row>
    <row r="43" spans="1:6" ht="27" x14ac:dyDescent="0.9">
      <c r="A43" s="69" t="s">
        <v>23</v>
      </c>
      <c r="B43" s="61"/>
      <c r="C43" s="34"/>
      <c r="D43" s="30">
        <v>24</v>
      </c>
      <c r="E43" s="30">
        <v>200</v>
      </c>
      <c r="F43" s="31">
        <f t="shared" si="13"/>
        <v>0</v>
      </c>
    </row>
    <row r="44" spans="1:6" ht="27" x14ac:dyDescent="0.9">
      <c r="A44" s="69" t="s">
        <v>19</v>
      </c>
      <c r="B44" s="61"/>
      <c r="C44" s="34"/>
      <c r="D44" s="30">
        <v>22</v>
      </c>
      <c r="E44" s="30">
        <v>200</v>
      </c>
      <c r="F44" s="31">
        <f t="shared" si="13"/>
        <v>0</v>
      </c>
    </row>
    <row r="45" spans="1:6" ht="27" x14ac:dyDescent="0.9">
      <c r="A45" s="65" t="s">
        <v>29</v>
      </c>
      <c r="B45" s="66">
        <f t="shared" ref="B45" si="14">SUM(B41:B44)</f>
        <v>0</v>
      </c>
      <c r="C45" s="66">
        <f t="shared" ref="C45" si="15">SUM(C41:C44)</f>
        <v>0</v>
      </c>
      <c r="D45" s="66"/>
      <c r="E45" s="66"/>
      <c r="F45" s="66">
        <f>SUM(F41:F44)</f>
        <v>0</v>
      </c>
    </row>
    <row r="46" spans="1:6" ht="81" x14ac:dyDescent="0.9">
      <c r="A46" s="67" t="s">
        <v>32</v>
      </c>
      <c r="B46" s="53"/>
      <c r="C46" s="68"/>
      <c r="D46" s="54"/>
      <c r="E46" s="54"/>
      <c r="F46" s="55"/>
    </row>
    <row r="47" spans="1:6" ht="27" x14ac:dyDescent="0.9">
      <c r="A47" s="69" t="s">
        <v>16</v>
      </c>
      <c r="B47" s="61"/>
      <c r="C47" s="34"/>
      <c r="D47" s="30">
        <v>36</v>
      </c>
      <c r="E47" s="30">
        <v>280</v>
      </c>
      <c r="F47" s="31">
        <f>ROUNDUP(C47*D47*E47,-2)</f>
        <v>0</v>
      </c>
    </row>
    <row r="48" spans="1:6" ht="27" x14ac:dyDescent="0.9">
      <c r="A48" s="69" t="s">
        <v>17</v>
      </c>
      <c r="B48" s="61"/>
      <c r="C48" s="34"/>
      <c r="D48" s="30">
        <v>27</v>
      </c>
      <c r="E48" s="30">
        <v>280</v>
      </c>
      <c r="F48" s="31">
        <f t="shared" ref="F48:F50" si="16">ROUNDUP(C48*D48*E48,-2)</f>
        <v>0</v>
      </c>
    </row>
    <row r="49" spans="1:6" ht="27" x14ac:dyDescent="0.9">
      <c r="A49" s="69" t="s">
        <v>23</v>
      </c>
      <c r="B49" s="61"/>
      <c r="C49" s="34"/>
      <c r="D49" s="30">
        <v>24</v>
      </c>
      <c r="E49" s="30">
        <v>280</v>
      </c>
      <c r="F49" s="31">
        <f t="shared" si="16"/>
        <v>0</v>
      </c>
    </row>
    <row r="50" spans="1:6" ht="27" x14ac:dyDescent="0.9">
      <c r="A50" s="69" t="s">
        <v>19</v>
      </c>
      <c r="B50" s="61"/>
      <c r="C50" s="34"/>
      <c r="D50" s="30">
        <v>22</v>
      </c>
      <c r="E50" s="30">
        <v>280</v>
      </c>
      <c r="F50" s="31">
        <f t="shared" si="16"/>
        <v>0</v>
      </c>
    </row>
    <row r="51" spans="1:6" ht="27" x14ac:dyDescent="0.9">
      <c r="A51" s="65" t="s">
        <v>29</v>
      </c>
      <c r="B51" s="66">
        <f t="shared" ref="B51" si="17">SUM(B47:B50)</f>
        <v>0</v>
      </c>
      <c r="C51" s="66">
        <f t="shared" ref="C51" si="18">SUM(C47:C50)</f>
        <v>0</v>
      </c>
      <c r="D51" s="66"/>
      <c r="E51" s="66"/>
      <c r="F51" s="66">
        <f>SUM(F47:F50)</f>
        <v>0</v>
      </c>
    </row>
    <row r="52" spans="1:6" ht="54" x14ac:dyDescent="0.9">
      <c r="A52" s="67" t="s">
        <v>33</v>
      </c>
      <c r="B52" s="53"/>
      <c r="C52" s="68"/>
      <c r="D52" s="54"/>
      <c r="E52" s="54"/>
      <c r="F52" s="55"/>
    </row>
    <row r="53" spans="1:6" ht="27" x14ac:dyDescent="0.9">
      <c r="A53" s="69" t="s">
        <v>16</v>
      </c>
      <c r="B53" s="61"/>
      <c r="C53" s="34"/>
      <c r="D53" s="30">
        <v>36</v>
      </c>
      <c r="E53" s="30">
        <v>280</v>
      </c>
      <c r="F53" s="31">
        <f>ROUNDUP(C53*D53*E53,-2)</f>
        <v>0</v>
      </c>
    </row>
    <row r="54" spans="1:6" ht="27" x14ac:dyDescent="0.9">
      <c r="A54" s="69" t="s">
        <v>17</v>
      </c>
      <c r="B54" s="61"/>
      <c r="C54" s="34"/>
      <c r="D54" s="30">
        <v>27</v>
      </c>
      <c r="E54" s="30">
        <v>280</v>
      </c>
      <c r="F54" s="31">
        <f t="shared" ref="F54:F56" si="19">ROUNDUP(C54*D54*E54,-2)</f>
        <v>0</v>
      </c>
    </row>
    <row r="55" spans="1:6" ht="27" x14ac:dyDescent="0.9">
      <c r="A55" s="69" t="s">
        <v>23</v>
      </c>
      <c r="B55" s="61"/>
      <c r="C55" s="34"/>
      <c r="D55" s="30">
        <v>24</v>
      </c>
      <c r="E55" s="30">
        <v>280</v>
      </c>
      <c r="F55" s="31">
        <f t="shared" si="19"/>
        <v>0</v>
      </c>
    </row>
    <row r="56" spans="1:6" ht="27" x14ac:dyDescent="0.9">
      <c r="A56" s="69" t="s">
        <v>19</v>
      </c>
      <c r="B56" s="61"/>
      <c r="C56" s="34"/>
      <c r="D56" s="30">
        <v>22</v>
      </c>
      <c r="E56" s="30">
        <v>280</v>
      </c>
      <c r="F56" s="31">
        <f t="shared" si="19"/>
        <v>0</v>
      </c>
    </row>
    <row r="57" spans="1:6" ht="27" x14ac:dyDescent="0.9">
      <c r="A57" s="70" t="s">
        <v>29</v>
      </c>
      <c r="B57" s="71">
        <f>SUM(B53:B56)</f>
        <v>0</v>
      </c>
      <c r="C57" s="71">
        <f>SUM(C53:C56)</f>
        <v>0</v>
      </c>
      <c r="D57" s="71"/>
      <c r="E57" s="71"/>
      <c r="F57" s="71">
        <f t="shared" ref="F57" si="20">SUM(F53:F56)</f>
        <v>0</v>
      </c>
    </row>
    <row r="58" spans="1:6" ht="27" x14ac:dyDescent="0.9">
      <c r="A58" s="72" t="s">
        <v>34</v>
      </c>
      <c r="B58" s="73">
        <f>B33+B39+B45+B51+B57</f>
        <v>0</v>
      </c>
      <c r="C58" s="73">
        <f>C33+C39+C45+C51+C57</f>
        <v>0</v>
      </c>
      <c r="D58" s="73"/>
      <c r="E58" s="73"/>
      <c r="F58" s="73">
        <f>F33+F39+F45+F51+F57</f>
        <v>0</v>
      </c>
    </row>
    <row r="59" spans="1:6" ht="30" x14ac:dyDescent="0.6">
      <c r="A59" s="74" t="s">
        <v>35</v>
      </c>
      <c r="B59" s="75">
        <f>B11+B58</f>
        <v>0</v>
      </c>
      <c r="C59" s="75">
        <f>C11+C58</f>
        <v>0</v>
      </c>
      <c r="D59" s="75"/>
      <c r="E59" s="75"/>
      <c r="F59" s="75">
        <f>F11+F58</f>
        <v>0</v>
      </c>
    </row>
  </sheetData>
  <mergeCells count="5">
    <mergeCell ref="A1:F1"/>
    <mergeCell ref="A3:F3"/>
    <mergeCell ref="A4:B4"/>
    <mergeCell ref="A13:F13"/>
    <mergeCell ref="A14:B14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9" fitToHeight="0" orientation="portrait" r:id="rId1"/>
  <rowBreaks count="1" manualBreakCount="1">
    <brk id="33" max="5" man="1"/>
  </rowBreaks>
  <ignoredErrors>
    <ignoredError sqref="C4:F4 C14:E14" numberStoredAsText="1"/>
    <ignoredError sqref="B51:C5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7"/>
  <sheetViews>
    <sheetView workbookViewId="0">
      <selection activeCell="C4" sqref="C4"/>
    </sheetView>
  </sheetViews>
  <sheetFormatPr defaultColWidth="9.08203125" defaultRowHeight="24" x14ac:dyDescent="0.8"/>
  <cols>
    <col min="1" max="1" width="9.08203125" style="1"/>
    <col min="2" max="2" width="26.58203125" style="1" customWidth="1"/>
    <col min="3" max="3" width="21.25" style="1" customWidth="1"/>
    <col min="4" max="4" width="34" style="1" customWidth="1"/>
    <col min="5" max="5" width="21.25" style="1" customWidth="1"/>
    <col min="6" max="7" width="9.08203125" style="1"/>
    <col min="8" max="8" width="15.33203125" style="1" customWidth="1"/>
    <col min="9" max="16384" width="9.08203125" style="1"/>
  </cols>
  <sheetData>
    <row r="1" spans="1:12" x14ac:dyDescent="0.8">
      <c r="A1" s="101" t="s">
        <v>36</v>
      </c>
      <c r="B1" s="101"/>
      <c r="C1" s="101"/>
      <c r="D1" s="101"/>
      <c r="E1" s="101"/>
    </row>
    <row r="2" spans="1:12" ht="24.5" thickBot="1" x14ac:dyDescent="0.85">
      <c r="A2" s="2"/>
      <c r="B2" s="2"/>
      <c r="C2" s="2"/>
      <c r="D2" s="2"/>
      <c r="E2" s="2"/>
    </row>
    <row r="3" spans="1:12" ht="21" customHeight="1" x14ac:dyDescent="0.8">
      <c r="A3" s="99" t="s">
        <v>37</v>
      </c>
      <c r="B3" s="100" t="s">
        <v>49</v>
      </c>
      <c r="C3" s="98" t="s">
        <v>50</v>
      </c>
      <c r="D3" s="98"/>
      <c r="E3" s="98"/>
    </row>
    <row r="4" spans="1:12" ht="42" customHeight="1" thickBot="1" x14ac:dyDescent="0.85">
      <c r="A4" s="99"/>
      <c r="B4" s="99"/>
      <c r="C4" s="16" t="s">
        <v>38</v>
      </c>
      <c r="D4" s="16" t="s">
        <v>39</v>
      </c>
      <c r="E4" s="4" t="s">
        <v>40</v>
      </c>
    </row>
    <row r="5" spans="1:12" ht="21" customHeight="1" x14ac:dyDescent="0.8">
      <c r="A5" s="6">
        <v>1</v>
      </c>
      <c r="B5" s="7" t="s">
        <v>41</v>
      </c>
      <c r="C5" s="7"/>
      <c r="D5" s="7"/>
      <c r="E5" s="7"/>
      <c r="H5" s="3"/>
      <c r="I5" s="2"/>
      <c r="J5" s="13"/>
      <c r="K5" s="2"/>
      <c r="L5" s="2"/>
    </row>
    <row r="6" spans="1:12" ht="21" customHeight="1" x14ac:dyDescent="0.8">
      <c r="A6" s="8">
        <v>2</v>
      </c>
      <c r="B6" s="9" t="s">
        <v>41</v>
      </c>
      <c r="C6" s="9"/>
      <c r="D6" s="9"/>
      <c r="E6" s="9"/>
      <c r="H6" s="3"/>
      <c r="I6" s="2"/>
      <c r="J6" s="13"/>
      <c r="K6" s="2"/>
      <c r="L6" s="2"/>
    </row>
    <row r="7" spans="1:12" ht="21" customHeight="1" x14ac:dyDescent="0.8">
      <c r="A7" s="8">
        <v>3</v>
      </c>
      <c r="B7" s="9" t="s">
        <v>41</v>
      </c>
      <c r="C7" s="9"/>
      <c r="D7" s="9"/>
      <c r="E7" s="9"/>
      <c r="H7" s="3"/>
      <c r="I7" s="2"/>
      <c r="J7" s="13"/>
      <c r="K7" s="2"/>
      <c r="L7" s="2"/>
    </row>
    <row r="8" spans="1:12" ht="21" customHeight="1" x14ac:dyDescent="0.8">
      <c r="A8" s="8">
        <v>4</v>
      </c>
      <c r="B8" s="9" t="s">
        <v>41</v>
      </c>
      <c r="C8" s="9"/>
      <c r="D8" s="9"/>
      <c r="E8" s="9"/>
      <c r="H8" s="3"/>
      <c r="I8" s="2"/>
      <c r="J8" s="13"/>
      <c r="K8" s="2"/>
      <c r="L8" s="2"/>
    </row>
    <row r="9" spans="1:12" ht="21" customHeight="1" x14ac:dyDescent="0.8">
      <c r="A9" s="8">
        <v>5</v>
      </c>
      <c r="B9" s="9" t="s">
        <v>41</v>
      </c>
      <c r="C9" s="9"/>
      <c r="D9" s="9"/>
      <c r="E9" s="9"/>
      <c r="H9" s="3"/>
      <c r="I9" s="2"/>
      <c r="J9" s="13"/>
      <c r="K9" s="2"/>
      <c r="L9" s="2"/>
    </row>
    <row r="10" spans="1:12" ht="21" customHeight="1" x14ac:dyDescent="0.8">
      <c r="A10" s="8">
        <v>6</v>
      </c>
      <c r="B10" s="9" t="s">
        <v>41</v>
      </c>
      <c r="C10" s="9"/>
      <c r="D10" s="9"/>
      <c r="E10" s="9"/>
    </row>
    <row r="11" spans="1:12" ht="21" customHeight="1" x14ac:dyDescent="0.8">
      <c r="A11" s="8">
        <v>7</v>
      </c>
      <c r="B11" s="9" t="s">
        <v>41</v>
      </c>
      <c r="C11" s="9"/>
      <c r="D11" s="9"/>
      <c r="E11" s="9"/>
    </row>
    <row r="12" spans="1:12" ht="21" customHeight="1" x14ac:dyDescent="0.8">
      <c r="A12" s="8">
        <v>8</v>
      </c>
      <c r="B12" s="9" t="s">
        <v>41</v>
      </c>
      <c r="C12" s="9"/>
      <c r="D12" s="9"/>
      <c r="E12" s="9"/>
    </row>
    <row r="13" spans="1:12" ht="21" customHeight="1" x14ac:dyDescent="0.8">
      <c r="A13" s="8">
        <v>9</v>
      </c>
      <c r="B13" s="9" t="s">
        <v>41</v>
      </c>
      <c r="C13" s="9"/>
      <c r="D13" s="9"/>
      <c r="E13" s="9"/>
    </row>
    <row r="14" spans="1:12" ht="21" customHeight="1" x14ac:dyDescent="0.8">
      <c r="A14" s="8">
        <v>10</v>
      </c>
      <c r="B14" s="9" t="s">
        <v>41</v>
      </c>
      <c r="C14" s="9"/>
      <c r="D14" s="9"/>
      <c r="E14" s="9"/>
    </row>
    <row r="15" spans="1:12" ht="21" customHeight="1" x14ac:dyDescent="0.8">
      <c r="A15" s="8">
        <v>11</v>
      </c>
      <c r="B15" s="9" t="s">
        <v>41</v>
      </c>
      <c r="C15" s="9"/>
      <c r="D15" s="9"/>
      <c r="E15" s="9"/>
    </row>
    <row r="16" spans="1:12" ht="21" customHeight="1" x14ac:dyDescent="0.8">
      <c r="A16" s="8">
        <v>12</v>
      </c>
      <c r="B16" s="9" t="s">
        <v>41</v>
      </c>
      <c r="C16" s="9"/>
      <c r="D16" s="9"/>
      <c r="E16" s="9"/>
    </row>
    <row r="17" spans="1:6" ht="21" customHeight="1" thickBot="1" x14ac:dyDescent="0.85">
      <c r="A17" s="10">
        <v>13</v>
      </c>
      <c r="B17" s="11" t="s">
        <v>42</v>
      </c>
      <c r="C17" s="11"/>
      <c r="D17" s="11"/>
      <c r="E17" s="11"/>
    </row>
    <row r="18" spans="1:6" ht="21" customHeight="1" thickBot="1" x14ac:dyDescent="0.85">
      <c r="A18" s="5"/>
      <c r="B18" s="5" t="s">
        <v>40</v>
      </c>
      <c r="C18" s="5">
        <f>SUM(C5:C17)</f>
        <v>0</v>
      </c>
      <c r="D18" s="5">
        <f t="shared" ref="D18:E18" si="0">SUM(D5:D17)</f>
        <v>0</v>
      </c>
      <c r="E18" s="14">
        <f t="shared" si="0"/>
        <v>0</v>
      </c>
    </row>
    <row r="22" spans="1:6" x14ac:dyDescent="0.8">
      <c r="B22" s="2" t="s">
        <v>16</v>
      </c>
      <c r="C22" s="2"/>
      <c r="D22" s="13" t="s">
        <v>43</v>
      </c>
      <c r="E22" s="2"/>
      <c r="F22" s="2" t="s">
        <v>44</v>
      </c>
    </row>
    <row r="23" spans="1:6" x14ac:dyDescent="0.8">
      <c r="B23" s="2" t="s">
        <v>17</v>
      </c>
      <c r="C23" s="2"/>
      <c r="D23" s="13" t="s">
        <v>43</v>
      </c>
      <c r="E23" s="2"/>
      <c r="F23" s="2" t="s">
        <v>44</v>
      </c>
    </row>
    <row r="24" spans="1:6" x14ac:dyDescent="0.8">
      <c r="B24" s="2" t="s">
        <v>23</v>
      </c>
      <c r="C24" s="2"/>
      <c r="D24" s="13" t="s">
        <v>43</v>
      </c>
      <c r="E24" s="2"/>
      <c r="F24" s="2" t="s">
        <v>44</v>
      </c>
    </row>
    <row r="25" spans="1:6" x14ac:dyDescent="0.8">
      <c r="B25" s="2" t="s">
        <v>19</v>
      </c>
      <c r="C25" s="2"/>
      <c r="D25" s="13" t="s">
        <v>43</v>
      </c>
      <c r="E25" s="2"/>
      <c r="F25" s="2" t="s">
        <v>44</v>
      </c>
    </row>
    <row r="26" spans="1:6" ht="24.5" thickBot="1" x14ac:dyDescent="0.85">
      <c r="B26" s="3" t="s">
        <v>29</v>
      </c>
      <c r="C26" s="12">
        <f>SUM(C22:C25)</f>
        <v>0</v>
      </c>
      <c r="D26" s="13" t="s">
        <v>43</v>
      </c>
      <c r="E26" s="15">
        <f>SUM(E22:E25)</f>
        <v>0</v>
      </c>
      <c r="F26" s="2" t="s">
        <v>44</v>
      </c>
    </row>
    <row r="27" spans="1:6" ht="24.5" thickTop="1" x14ac:dyDescent="0.8"/>
  </sheetData>
  <mergeCells count="4">
    <mergeCell ref="C3:E3"/>
    <mergeCell ref="A3:A4"/>
    <mergeCell ref="B3:B4"/>
    <mergeCell ref="A1:E1"/>
  </mergeCells>
  <pageMargins left="0.7" right="0.7" top="0.75" bottom="0.75" header="0.3" footer="0.3"/>
  <pageSetup paperSize="9"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A0D563-8DE8-4418-BB08-F37764614054}"/>
</file>

<file path=customXml/itemProps2.xml><?xml version="1.0" encoding="utf-8"?>
<ds:datastoreItem xmlns:ds="http://schemas.openxmlformats.org/officeDocument/2006/customXml" ds:itemID="{E8057270-91C0-4654-9824-4D43263D4607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8D954134-2497-4E7F-B9AB-E8E83792C5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4.อาหารกลางวัน</vt:lpstr>
      <vt:lpstr>4.1แบบคำนวณ</vt:lpstr>
      <vt:lpstr>สรุปขนาดโรงเรียน-ประถมศึกษา</vt:lpstr>
      <vt:lpstr>'4.1แบบคำนวณ'!Print_Area</vt:lpstr>
      <vt:lpstr>'4.อาหารกลางวัน'!Print_Area</vt:lpstr>
      <vt:lpstr>'4.1แบบคำนวณ'!Print_Titles</vt:lpstr>
      <vt:lpstr>'4.อาหารกลางวัน'!Print_Titles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วนิดา กลิ่นประทุม</cp:lastModifiedBy>
  <cp:revision/>
  <cp:lastPrinted>2025-08-08T07:52:35Z</cp:lastPrinted>
  <dcterms:created xsi:type="dcterms:W3CDTF">2019-12-27T06:48:58Z</dcterms:created>
  <dcterms:modified xsi:type="dcterms:W3CDTF">2025-08-08T08:22:47Z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