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wanida.k\Downloads\"/>
    </mc:Choice>
  </mc:AlternateContent>
  <xr:revisionPtr revIDLastSave="0" documentId="13_ncr:1_{7479E6F5-C0A4-4E6B-BE3D-5F6E0C4CFCB8}" xr6:coauthVersionLast="47" xr6:coauthVersionMax="47" xr10:uidLastSave="{00000000-0000-0000-0000-000000000000}"/>
  <bookViews>
    <workbookView xWindow="-28920" yWindow="1815" windowWidth="29040" windowHeight="15720" xr2:uid="{00000000-000D-0000-FFFF-FFFF00000000}"/>
  </bookViews>
  <sheets>
    <sheet name="3. หลักเกณฑ์ อาหารเสริม นม" sheetId="1" r:id="rId1"/>
    <sheet name="3.1 แบบคำนวณ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0">'3. หลักเกณฑ์ อาหารเสริม นม'!$A$1:$E$14</definedName>
    <definedName name="_xlnm.Print_Area" localSheetId="1">'3.1 แบบคำนวณ'!$A$1:$F$21</definedName>
    <definedName name="_xlnm.Print_Area">#REF!</definedName>
    <definedName name="PRINT_AREA_MI">#REF!</definedName>
    <definedName name="_xlnm.Print_Titles" localSheetId="0">'3. หลักเกณฑ์ อาหารเสริม นม'!$4:$7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เงินอุดหนุน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โทรบ้านพัก">#REF!</definedName>
    <definedName name="โทรมือถือ">#REF!</definedName>
    <definedName name="โทรสายตรง">#REF!</definedName>
    <definedName name="โทรสายใน">#REF!</definedName>
    <definedName name="โทรสาร">#REF!</definedName>
    <definedName name="น">#REF!</definedName>
    <definedName name="บ">#REF!</definedName>
    <definedName name="บก">#REF!</definedName>
    <definedName name="บส">#REF!</definedName>
    <definedName name="เบ_กแทนก_น">(#REF!,#REF!)</definedName>
    <definedName name="เบิกจ่าย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เปรียบเทียบ">#REF!</definedName>
    <definedName name="ผลผลิตสุขภาพสัตว์">#REF!</definedName>
    <definedName name="แผน">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ฝายเด่นทัพทัน">#REF!</definedName>
    <definedName name="ฝายธารสดึง2">#REF!</definedName>
    <definedName name="ฝายบ้านหนองจิกยาว">#REF!</definedName>
    <definedName name="ฝายบ้านใหม่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แพร่">[2]ปชส!#REF!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เลขประมาณการ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เสา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" i="2" l="1"/>
  <c r="B20" i="2"/>
  <c r="F19" i="2"/>
  <c r="F18" i="2"/>
  <c r="F17" i="2"/>
  <c r="F16" i="2"/>
  <c r="F15" i="2"/>
  <c r="F14" i="2"/>
  <c r="B13" i="2"/>
  <c r="C13" i="2"/>
  <c r="F20" i="2" l="1"/>
  <c r="F13" i="2"/>
  <c r="C8" i="2"/>
  <c r="B8" i="2"/>
  <c r="F7" i="2"/>
  <c r="F8" i="2" s="1"/>
  <c r="B21" i="2" l="1"/>
  <c r="C21" i="2"/>
  <c r="F21" i="2" l="1"/>
</calcChain>
</file>

<file path=xl/sharedStrings.xml><?xml version="1.0" encoding="utf-8"?>
<sst xmlns="http://schemas.openxmlformats.org/spreadsheetml/2006/main" count="46" uniqueCount="34">
  <si>
    <t>หน่วยรับงบประมาณ : .................</t>
  </si>
  <si>
    <t>เงินอุดหนุนทั่วไป</t>
  </si>
  <si>
    <t xml:space="preserve">รายการ     เงินอุดหนุนสำหรับสนับสนุนอาหารเสริม (นม) </t>
  </si>
  <si>
    <t>รายการอาหารเสริม (นม) ปฐมวัย</t>
  </si>
  <si>
    <t>สถานศึกษา</t>
  </si>
  <si>
    <t>(1)</t>
  </si>
  <si>
    <t>(2)</t>
  </si>
  <si>
    <t>(3)</t>
  </si>
  <si>
    <t>(4)=(1)x(2)x(3)</t>
  </si>
  <si>
    <t>ประเภทสถานศึกษา</t>
  </si>
  <si>
    <t>จำนวน 
(แห่ง)</t>
  </si>
  <si>
    <t>จำนวนนักเรียน 
(คน)</t>
  </si>
  <si>
    <t>ราคาต่อหน่วยที่ขอรับการจัดสรร 
(บาท)</t>
  </si>
  <si>
    <t>จำนวน 
(วัน)</t>
  </si>
  <si>
    <t>จำนวนเงิน 
(บาท)</t>
  </si>
  <si>
    <t>ศูนย์พัฒนาเด็กเล็กขององค์กรปกครองส่วนท้องถิ่น</t>
  </si>
  <si>
    <t>รวมอาหารเสริม (นม) ปฐมวัย</t>
  </si>
  <si>
    <t>รายการอาหารเสริม (นม) ประถมศึกษา</t>
  </si>
  <si>
    <t>1. สถานศึกษาสังกัดองค์กรปกครองส่วนท้องถิ่น</t>
  </si>
  <si>
    <t>1.1 โรงเรียน อปท.</t>
  </si>
  <si>
    <t>1.2 โรงเรียนกีฬา (หลักสูตรปกติ)</t>
  </si>
  <si>
    <t>2. สถานศึกษาสังกัดสำนักงานคณะกรรมการ
การศึกษาขั้นพื้นฐาน (สพฐ.)</t>
  </si>
  <si>
    <t xml:space="preserve">3. สถานศึกษาสังกัดสำนักงานส่งเสริมการศึกษา
นอกระบบและการศึกษาตามอัธยาศัย 
(ศูนย์การเรียนชุมชนบนพื้นที่ราบสูง)  </t>
  </si>
  <si>
    <t>4. สถานศึกษาสังกัดกรมสามัญศึกษา (เดิม)  
(โรงเรียนศึกษาสงเคราะห์,โรงเรียนศึกษาพิเศษ)</t>
  </si>
  <si>
    <t>5. สถานศึกษาสังกัดกรมพัฒนาสังคมและสวัสดิการ (ศูนย์รับเลี้ยงเด็กของกรมประชาสงเคราะห์ (เดิม))</t>
  </si>
  <si>
    <t>รวมอาหารเสริม (นม) ประถมศึกษา</t>
  </si>
  <si>
    <t>สรุปรายการอาหารเสริม (นม) รวมทั้งสิ้น</t>
  </si>
  <si>
    <r>
      <rPr>
        <b/>
        <sz val="16"/>
        <color rgb="FF000000"/>
        <rFont val="TH Sarabun New"/>
        <family val="2"/>
      </rPr>
      <t xml:space="preserve">1. หลักการและเหตุผล 
</t>
    </r>
    <r>
      <rPr>
        <sz val="16"/>
        <color rgb="FF000000"/>
        <rFont val="TH Sarabun New"/>
        <family val="2"/>
      </rPr>
      <t>1.1 โครงการอาหารเสริม (นม) โรงเรียน เป็นโครงการที่รัฐบาลจัดตั้งขึ้นเมื่อปีงบประมาณ 2535 เพื่อพัฒนาร่างกายของเด็กนักเรียนให้มีสุขภาพพลานามัยที่สมบูรณ์ แข็งแรง มีน้ำหนัก ส่วนสูง เป็นไปตามเกณฑ์มาตรฐานของกระทรวงสาธารณสุข เพื่อให้เด็กได้รับการส่งเสริมและพัฒนาเต็มศักยภาพตามวัย รวมทั้งแก้ไขปัญหาการขาดสารอาหารและภาวะทุพโภชนาการ ตามคำแนะนำขององค์การอาหารและเกษตรแห่งสหประชาชาติ (Food and Agriculture organization :FAO) ที่แนะนำให้เด็กดื่มนม ซึ่งเป็นสารอาหารตามธรรมชาติที่มีคุณค่าโภชนาการสูง ประกอบกับรัฐบาลมีนโยบายส่งเสริมเกษตรกรผู้เลี้ยงโคนมให้สามารถขายน้ำนมดิบได้และส่งเสริมการใช้ผลผลิตภายในประเทศ จึงส่งเสริมและสนับสนุนให้นักเรียนได้ดื่มนมอย่างจริงจัง โดยระยะแรก สำนักงานคณะกรรมการการประถมศึกษาแห่งชาติ (สปช.) เป็นผู้ดำเนินการจัดซื้อเฉพาะโรงเรียนในสังกัด 
1.2 ตั้งแต่ปีงบประมาณ 2544 เป็นต้นมา สปช. ถ่ายโอนภารกิจให้กรมส่งเสริมการปกครองท้องถิ่นเป็นหน่วยขอรับสนับสนุนงบประมาณ และให้องค์กรปกครองส่วนท้องถิ่นเป็นหน่วยจัดซื้อจัดจ้างให้แก่สถานศึกษาในเขตพื้นที่รับผิดชอบ ตามพระราชบัญญัติกำหนดแผนและขั้นตอนการกระจายอำนาจให้แก่องค์กรปกครองส่วนท้องถิ่น พ.ศ. 2542 โดยให้นักเรียนได้ดื่มนมโรงเรียนตั้งแต่ระดับก่อนประถมศึกษาจนถึงชั้นประถมศึกษาปีที่ 4
1.3 ในการประชุมคณะรัฐมนตรีเมื่อวันที่ 20 มกราคม 2552 นายอภิสิทธิ์ เวชชาชีวะ นายกรัฐมนตรี เสนอให้นักเรียนได้ดื่มนมตั้งแต่ระดับก่อนประถมศึกษาจนถึงชั้นประถมศึกษาปีที่ 6 เพื่อส่งเสริมพัฒนาการนักเรียนและสนับสนุนเกษตรกรผู้ผลิตน้ำนมดิบให้สามารถขายได้ราคาดีขึ้นตามนโยบายรัฐบาล ซึ่งคณะรัฐมนตรีมีมติเห็นชอบตามที่นายกรัฐมนตรีเสนอ ตามหนังสือสำนักเลขาธิการคณะรัฐมนตรี ด่วนที่สุด ที่ นร 0506/ว (ล) 1170 ลงวันที่ 26 มกราคม 2552
1.4 คณะรัฐมนตรี มีมติเมื่อวันที่ 19 พฤศจิกายน 2567 ปรับเพิ่มราคานมพาสเจอไรซ์ (นมถุง) 7.35 บาท/ถุง และนมยูเอชที (แบบกล่อง) 8.59 บาท/กล่อง</t>
    </r>
  </si>
  <si>
    <r>
      <rPr>
        <b/>
        <sz val="16"/>
        <color theme="1"/>
        <rFont val="TH Sarabun New"/>
        <family val="2"/>
      </rPr>
      <t>2. วัตถุประสงค์</t>
    </r>
    <r>
      <rPr>
        <sz val="16"/>
        <color theme="1"/>
        <rFont val="TH Sarabun New"/>
        <family val="2"/>
      </rPr>
      <t xml:space="preserve">
 2.1 เพื่อพัฒนาร่างกายของนักเรียนให้มีสุขภาพพลานามัยที่สมบูรณ์แข็งแรง มีน้ำหนัก ส่วนสูง ตามมาตรฐานกระทรวงสาธารณสุข
 2.2 เพื่อให้เด็กได้รับการส่งเสริมและพัฒนาศักยภาพตามวัย รวมทั้งแก้ไขปัญหาการขาดสารอาหารและภาวะทุพโภชนาการในเด็ก
</t>
    </r>
  </si>
  <si>
    <r>
      <rPr>
        <b/>
        <sz val="16"/>
        <color theme="1"/>
        <rFont val="TH Sarabun New"/>
        <family val="2"/>
      </rPr>
      <t>4. หลักเกณฑ์การจัดสรร</t>
    </r>
    <r>
      <rPr>
        <sz val="16"/>
        <color theme="1"/>
        <rFont val="TH Sarabun New"/>
        <family val="2"/>
      </rPr>
      <t xml:space="preserve">
 4.1 ระยะเวลา จัดสรรให้ 260 - 280 วัน 
 - สถานศึกษาในระบบการศึกษาปกติ ตั้งให้ 260 วัน  (1 ปี มี 52 สัปดาห์ สัปดาห์ละ 5 วัน) 
 - สถานศึกษานอกระบบการศึกษา/โรงเรียนประจำ ตั้งให้ 280 วัน สำหรับวันที่เรียน 200 วัน และวันที่ปิดภาคเรียน 60 วัน  และวันหยุดนักขัตฤกษ์ 20 วัน
 4.2 อัตราต่อหน่วย เป็นไปตามมติคณะรัฐมนตรี เมื่อวันที่ 19 พฤศจิกายน 2567 ปรับเพิ่มราคานมพาสเจอไรซ์ (นมถุง) 7.35 บาท/ถุง และนมยูเอชที (แบบกล่อง) 8.59 บาท/กล่อง
</t>
    </r>
  </si>
  <si>
    <r>
      <t xml:space="preserve">5. ลักษณะการใช้งบประมาณ
 </t>
    </r>
    <r>
      <rPr>
        <sz val="16"/>
        <color theme="1"/>
        <rFont val="TH Sarabun New"/>
        <family val="2"/>
      </rPr>
      <t xml:space="preserve"> 5.1 ตั้งในงบดำเนินงาน หมวดค่าตอบแทน ใช้สอย และวัสดุ รายการค่าวัสดุ ประเภทค่าอาหารเสริม (นม) 
  5.2 อปท. เป็นหน่วยจัดซื้อจัดจ้างให้แก่สถานศึกษาตามภารกิจถ่ายโอนงบประมาณ</t>
    </r>
  </si>
  <si>
    <r>
      <rPr>
        <b/>
        <sz val="16"/>
        <rFont val="TH Sarabun New"/>
        <family val="2"/>
      </rPr>
      <t xml:space="preserve">3. เป้าหมาย
</t>
    </r>
    <r>
      <rPr>
        <b/>
        <u/>
        <sz val="16"/>
        <rFont val="TH Sarabun New"/>
        <family val="2"/>
      </rPr>
      <t>3.1 รายการอาหารเสริม (นม) ปฐมวัย</t>
    </r>
    <r>
      <rPr>
        <b/>
        <sz val="16"/>
        <rFont val="TH Sarabun New"/>
        <family val="2"/>
      </rPr>
      <t xml:space="preserve"> </t>
    </r>
    <r>
      <rPr>
        <sz val="16"/>
        <rFont val="TH Sarabun New"/>
        <family val="2"/>
      </rPr>
      <t>เด็กในสังกัดศูนย์พัฒนาเด็กเล็กขององค์กรปกครองส่วนท้องถิ่น</t>
    </r>
    <r>
      <rPr>
        <b/>
        <sz val="16"/>
        <rFont val="TH Sarabun New"/>
        <family val="2"/>
      </rPr>
      <t xml:space="preserve">
</t>
    </r>
    <r>
      <rPr>
        <b/>
        <u/>
        <sz val="16"/>
        <rFont val="TH Sarabun New"/>
        <family val="2"/>
      </rPr>
      <t xml:space="preserve">3.2 รายการอาหารเสริม (นม) ประถมศึกษา </t>
    </r>
    <r>
      <rPr>
        <b/>
        <sz val="16"/>
        <rFont val="TH Sarabun New"/>
        <family val="2"/>
      </rPr>
      <t xml:space="preserve">
  เป้าหมาย</t>
    </r>
    <r>
      <rPr>
        <sz val="16"/>
        <rFont val="TH Sarabun New"/>
        <family val="2"/>
      </rPr>
      <t xml:space="preserve">: นักเรียนระดับอนุบาลจนถึงประถมศึกษาปีที่ 6 </t>
    </r>
    <r>
      <rPr>
        <b/>
        <sz val="16"/>
        <rFont val="TH Sarabun New"/>
        <family val="2"/>
      </rPr>
      <t xml:space="preserve">
  - สถานศึกษาสังกัดองค์กรปกครองส่วนท้องถิ่น</t>
    </r>
    <r>
      <rPr>
        <sz val="16"/>
        <rFont val="TH Sarabun New"/>
        <family val="2"/>
      </rPr>
      <t xml:space="preserve">  
  - </t>
    </r>
    <r>
      <rPr>
        <b/>
        <sz val="16"/>
        <rFont val="TH Sarabun New"/>
        <family val="2"/>
      </rPr>
      <t>สถานศึกษาสังกัดหน่วยงานอื่นที่เป็นภารกิจถ่ายโอน</t>
    </r>
    <r>
      <rPr>
        <sz val="16"/>
        <rFont val="TH Sarabun New"/>
        <family val="2"/>
      </rPr>
      <t xml:space="preserve">
     (1) สถานศึกษาสังกัดสำนักงานคณะกรรมการการศึกษาขั้นพื้นฐาน (สพฐ.) 
     (2) สถานศึกษาสังกัดกรมสามัญศึกษา (เดิม) (โรงเรียนศึกษาสงเคราะห์,โรงเรียนศึกษาพิเศษ) ปัจจุบันเป็นสถานศึกษา
         สังกัดสำนักงานคณะกรรมการการศึกษาขั้นพื้นฐาน (สพฐ.) ** ถ่ายโอนอาหารเสริม (นม) ไม่ถ่ายโอนอาหารกลางวัน 
     (3) สถานศึกษาสังกัดสำนักงานส่งเสริมการศึกษานอกระบบและการศึกษาตามอัธยาศัย 
         (ศูนย์การเรียนชุมชนบนพื้นที่ราบสูง) (กศน.)
     (4) สถานศึกษาสังกัดกรมพัฒนาสังคมและสวัสดิการ (ศูนย์รับเลี้ยงเด็กของกรมประชาสงเคราะห์ (เดิม)) (พม.)
</t>
    </r>
  </si>
  <si>
    <r>
      <rPr>
        <b/>
        <sz val="16"/>
        <color theme="1"/>
        <rFont val="TH Sarabun New"/>
        <family val="2"/>
      </rPr>
      <t xml:space="preserve">6. ข้อมูลสำหรับจัดทำแบบคำนวณ </t>
    </r>
    <r>
      <rPr>
        <sz val="16"/>
        <color theme="1"/>
        <rFont val="TH Sarabun New"/>
        <family val="2"/>
      </rPr>
      <t xml:space="preserve">
 6.1  รายการอาหารเสริม (นม) ปฐมวัย ใช้ข้อมูลนักเรียนศูนย์พัฒนาเด็กเล็ก ที่บันทึกข้อมูลผ่านระบบสารสนเทศทางการศึกษาท้องถิ่น  (Local Education Center : LEC) ณ วันที่ 10 พ.ย. ของทุกปี 
 6.2  รายการอาหารเสริม (นม) ประถมศึกษา ใช้ข้อมูลนักเรียนระดับอนุบาล - ประถมศึกษาปีที่ 6 ที่บันทึกข้อมูลผ่านระบบสารสนเทศทางการศึกษาท้องถิ่น  (Local Education Center : LEC) ณ วันที่ 10 พ.ย. ของทุกปี
 6.3  สำหรับโรงเรียน กีฬา ในสังกัดอปท. ให้ใช้ข้อมูลจำนวนนักเรียนโรงเรียนกีฬาที่ศึกษาใน</t>
    </r>
    <r>
      <rPr>
        <u/>
        <sz val="16"/>
        <color theme="1"/>
        <rFont val="TH Sarabun New"/>
        <family val="2"/>
      </rPr>
      <t xml:space="preserve">หลักสูตรปกติเท่านั้น </t>
    </r>
    <r>
      <rPr>
        <sz val="16"/>
        <color theme="1"/>
        <rFont val="TH Sarabun New"/>
        <family val="2"/>
      </rPr>
      <t xml:space="preserve">
    </t>
    </r>
  </si>
  <si>
    <r>
      <rPr>
        <b/>
        <sz val="16"/>
        <color theme="1"/>
        <rFont val="TH Sarabun New"/>
        <family val="2"/>
      </rPr>
      <t xml:space="preserve">7. ข้อมูลประกอบการพิจารณา
</t>
    </r>
    <r>
      <rPr>
        <sz val="16"/>
        <color theme="1"/>
        <rFont val="TH Sarabun New"/>
        <family val="2"/>
      </rPr>
      <t xml:space="preserve"> 7.1 ผลการเบิกจ่ายปีงบประมาณ 2 ปีย้อนหลัง ขอข้อมูลเต็มปี 
 7.2 ผลการเบิกจ่ายปีงบประมาณปีปัจจุบัน ขอข้อมูล 2 เดือน (เดือน ต.ค. - พ.ย.)
   -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</si>
</sst>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_(* #,##0.00_);_(* \(#,##0.00\);_(* &quot;-&quot;??_);_(@_)"/>
    <numFmt numFmtId="188" formatCode="_-* #,##0_-;\-* #,##0_-;_-* &quot;-&quot;??_-;_-@_-"/>
    <numFmt numFmtId="189" formatCode="_(* #,##0_);_(* \(#,##0\);_(* &quot;-&quot;??_);_(@_)"/>
  </numFmts>
  <fonts count="2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sz val="16"/>
      <color rgb="FF000000"/>
      <name val="TH Sarabun New"/>
      <family val="2"/>
    </font>
    <font>
      <b/>
      <sz val="16"/>
      <color rgb="FF000000"/>
      <name val="TH Sarabun New"/>
      <family val="2"/>
    </font>
    <font>
      <sz val="16"/>
      <name val="TH Sarabun New"/>
      <family val="2"/>
    </font>
    <font>
      <b/>
      <sz val="16"/>
      <name val="TH Sarabun New"/>
      <family val="2"/>
    </font>
    <font>
      <b/>
      <u/>
      <sz val="16"/>
      <name val="TH Sarabun New"/>
      <family val="2"/>
    </font>
    <font>
      <u/>
      <sz val="16"/>
      <color theme="1"/>
      <name val="TH Sarabun New"/>
      <family val="2"/>
    </font>
    <font>
      <b/>
      <sz val="20"/>
      <color rgb="FFFF0000"/>
      <name val="TH Sarabun New"/>
      <family val="2"/>
    </font>
    <font>
      <sz val="11"/>
      <color theme="1"/>
      <name val="TH Sarabun New"/>
      <family val="2"/>
    </font>
    <font>
      <b/>
      <sz val="20"/>
      <color theme="1"/>
      <name val="TH Sarabun New"/>
      <family val="2"/>
    </font>
    <font>
      <b/>
      <sz val="18"/>
      <color theme="1"/>
      <name val="TH Sarabun New"/>
      <family val="2"/>
    </font>
    <font>
      <sz val="18"/>
      <name val="TH Sarabun New"/>
      <family val="2"/>
    </font>
    <font>
      <b/>
      <sz val="18"/>
      <name val="TH Sarabun New"/>
      <family val="2"/>
    </font>
    <font>
      <sz val="18"/>
      <color theme="1"/>
      <name val="TH Sarabun New"/>
      <family val="2"/>
    </font>
    <font>
      <b/>
      <sz val="20"/>
      <name val="TH Sarabun New"/>
      <family val="2"/>
    </font>
    <font>
      <sz val="20"/>
      <name val="TH Sarabun New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D96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4">
    <xf numFmtId="0" fontId="0" fillId="0" borderId="0" xfId="0"/>
    <xf numFmtId="0" fontId="3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3" fillId="0" borderId="0" xfId="0" applyFont="1" applyAlignment="1" applyProtection="1">
      <alignment vertical="top"/>
      <protection locked="0"/>
    </xf>
    <xf numFmtId="0" fontId="12" fillId="0" borderId="0" xfId="0" applyFont="1"/>
    <xf numFmtId="0" fontId="15" fillId="4" borderId="2" xfId="0" quotePrefix="1" applyFont="1" applyFill="1" applyBorder="1" applyAlignment="1">
      <alignment horizontal="center"/>
    </xf>
    <xf numFmtId="0" fontId="14" fillId="8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 wrapText="1"/>
    </xf>
    <xf numFmtId="43" fontId="16" fillId="8" borderId="2" xfId="1" applyFont="1" applyFill="1" applyBorder="1" applyAlignment="1" applyProtection="1">
      <alignment horizontal="center" vertical="center" wrapText="1"/>
    </xf>
    <xf numFmtId="0" fontId="17" fillId="0" borderId="2" xfId="0" applyFont="1" applyBorder="1" applyAlignment="1">
      <alignment horizontal="left" vertical="top" wrapText="1"/>
    </xf>
    <xf numFmtId="188" fontId="15" fillId="2" borderId="2" xfId="1" applyNumberFormat="1" applyFont="1" applyFill="1" applyBorder="1" applyAlignment="1" applyProtection="1">
      <alignment horizontal="left" vertical="top" wrapText="1"/>
    </xf>
    <xf numFmtId="188" fontId="15" fillId="2" borderId="2" xfId="1" applyNumberFormat="1" applyFont="1" applyFill="1" applyBorder="1" applyAlignment="1" applyProtection="1">
      <alignment horizontal="center" vertical="top"/>
      <protection locked="0"/>
    </xf>
    <xf numFmtId="187" fontId="15" fillId="2" borderId="2" xfId="1" applyNumberFormat="1" applyFont="1" applyFill="1" applyBorder="1" applyAlignment="1" applyProtection="1">
      <alignment horizontal="center" vertical="top"/>
    </xf>
    <xf numFmtId="189" fontId="15" fillId="0" borderId="2" xfId="1" applyNumberFormat="1" applyFont="1" applyBorder="1" applyAlignment="1" applyProtection="1">
      <alignment horizontal="center" vertical="top"/>
    </xf>
    <xf numFmtId="188" fontId="15" fillId="0" borderId="2" xfId="1" applyNumberFormat="1" applyFont="1" applyBorder="1" applyAlignment="1" applyProtection="1">
      <alignment horizontal="center" vertical="top"/>
    </xf>
    <xf numFmtId="0" fontId="14" fillId="0" borderId="2" xfId="0" applyFont="1" applyBorder="1" applyAlignment="1">
      <alignment horizontal="center" vertical="top" wrapText="1"/>
    </xf>
    <xf numFmtId="188" fontId="14" fillId="8" borderId="2" xfId="1" applyNumberFormat="1" applyFont="1" applyFill="1" applyBorder="1" applyAlignment="1" applyProtection="1">
      <alignment vertical="top" wrapText="1"/>
    </xf>
    <xf numFmtId="0" fontId="14" fillId="0" borderId="2" xfId="0" applyFont="1" applyBorder="1" applyAlignment="1">
      <alignment vertical="top" wrapText="1"/>
    </xf>
    <xf numFmtId="188" fontId="16" fillId="8" borderId="2" xfId="1" applyNumberFormat="1" applyFont="1" applyFill="1" applyBorder="1" applyAlignment="1" applyProtection="1">
      <alignment horizontal="center" vertical="top"/>
    </xf>
    <xf numFmtId="0" fontId="17" fillId="0" borderId="0" xfId="0" applyFont="1" applyAlignment="1">
      <alignment horizontal="center"/>
    </xf>
    <xf numFmtId="0" fontId="14" fillId="5" borderId="2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43" fontId="16" fillId="5" borderId="2" xfId="1" applyFont="1" applyFill="1" applyBorder="1" applyAlignment="1" applyProtection="1">
      <alignment horizontal="center" vertical="center" wrapText="1"/>
    </xf>
    <xf numFmtId="0" fontId="15" fillId="0" borderId="2" xfId="0" applyFont="1" applyBorder="1" applyAlignment="1">
      <alignment horizontal="left" vertical="top"/>
    </xf>
    <xf numFmtId="188" fontId="15" fillId="4" borderId="2" xfId="1" applyNumberFormat="1" applyFont="1" applyFill="1" applyBorder="1" applyAlignment="1" applyProtection="1">
      <alignment horizontal="left" vertical="top" wrapText="1"/>
    </xf>
    <xf numFmtId="188" fontId="15" fillId="4" borderId="2" xfId="1" applyNumberFormat="1" applyFont="1" applyFill="1" applyBorder="1" applyAlignment="1" applyProtection="1">
      <alignment horizontal="center" vertical="top"/>
      <protection locked="0"/>
    </xf>
    <xf numFmtId="187" fontId="15" fillId="0" borderId="2" xfId="1" applyNumberFormat="1" applyFont="1" applyBorder="1" applyAlignment="1" applyProtection="1">
      <alignment horizontal="center" vertical="top"/>
    </xf>
    <xf numFmtId="0" fontId="15" fillId="0" borderId="2" xfId="0" applyFont="1" applyBorder="1" applyAlignment="1">
      <alignment horizontal="left" vertical="top" indent="1"/>
    </xf>
    <xf numFmtId="0" fontId="15" fillId="0" borderId="2" xfId="0" applyFont="1" applyBorder="1" applyAlignment="1">
      <alignment horizontal="left" vertical="top" wrapText="1" indent="1"/>
    </xf>
    <xf numFmtId="0" fontId="15" fillId="0" borderId="2" xfId="0" applyFont="1" applyBorder="1" applyAlignment="1">
      <alignment horizontal="left" vertical="top" wrapText="1"/>
    </xf>
    <xf numFmtId="188" fontId="14" fillId="3" borderId="2" xfId="1" applyNumberFormat="1" applyFont="1" applyFill="1" applyBorder="1" applyAlignment="1" applyProtection="1">
      <alignment vertical="top" wrapText="1"/>
    </xf>
    <xf numFmtId="188" fontId="16" fillId="3" borderId="2" xfId="1" applyNumberFormat="1" applyFont="1" applyFill="1" applyBorder="1" applyAlignment="1" applyProtection="1">
      <alignment horizontal="center" vertical="top"/>
    </xf>
    <xf numFmtId="0" fontId="18" fillId="9" borderId="2" xfId="0" applyFont="1" applyFill="1" applyBorder="1" applyAlignment="1">
      <alignment horizontal="center" vertical="top" wrapText="1"/>
    </xf>
    <xf numFmtId="188" fontId="13" fillId="9" borderId="2" xfId="1" applyNumberFormat="1" applyFont="1" applyFill="1" applyBorder="1" applyAlignment="1" applyProtection="1">
      <alignment vertical="top" wrapText="1"/>
    </xf>
    <xf numFmtId="0" fontId="13" fillId="9" borderId="2" xfId="0" applyFont="1" applyFill="1" applyBorder="1" applyAlignment="1">
      <alignment vertical="top" wrapText="1"/>
    </xf>
    <xf numFmtId="189" fontId="19" fillId="9" borderId="2" xfId="1" applyNumberFormat="1" applyFont="1" applyFill="1" applyBorder="1" applyAlignment="1" applyProtection="1">
      <alignment horizontal="center" vertical="top"/>
    </xf>
    <xf numFmtId="188" fontId="18" fillId="9" borderId="2" xfId="1" applyNumberFormat="1" applyFont="1" applyFill="1" applyBorder="1" applyAlignment="1" applyProtection="1">
      <alignment horizontal="center" vertical="top"/>
    </xf>
    <xf numFmtId="0" fontId="17" fillId="4" borderId="2" xfId="0" quotePrefix="1" applyFont="1" applyFill="1" applyBorder="1" applyAlignment="1">
      <alignment horizontal="center" vertical="center"/>
    </xf>
    <xf numFmtId="0" fontId="3" fillId="0" borderId="3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 applyProtection="1">
      <alignment horizontal="left" vertical="top" wrapText="1"/>
      <protection locked="0"/>
    </xf>
    <xf numFmtId="0" fontId="4" fillId="0" borderId="4" xfId="0" applyFont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 applyProtection="1">
      <alignment horizontal="left" vertical="top" wrapText="1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4" fillId="0" borderId="0" xfId="0" applyFont="1" applyAlignment="1" applyProtection="1">
      <alignment horizontal="left"/>
      <protection locked="0"/>
    </xf>
    <xf numFmtId="0" fontId="5" fillId="0" borderId="2" xfId="0" applyFont="1" applyBorder="1" applyAlignment="1" applyProtection="1">
      <alignment horizontal="left" vertical="top" wrapText="1"/>
      <protection locked="0"/>
    </xf>
    <xf numFmtId="0" fontId="7" fillId="4" borderId="2" xfId="0" applyFont="1" applyFill="1" applyBorder="1" applyAlignment="1" applyProtection="1">
      <alignment horizontal="left" vertical="top" wrapText="1"/>
      <protection locked="0"/>
    </xf>
    <xf numFmtId="0" fontId="14" fillId="3" borderId="2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colors>
    <mruColors>
      <color rgb="FFFFD961"/>
      <color rgb="FFFFCA21"/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21" Type="http://schemas.openxmlformats.org/officeDocument/2006/relationships/customXml" Target="../customXml/item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customXml" Target="../customXml/item3.xml"/><Relationship Id="rId10" Type="http://schemas.openxmlformats.org/officeDocument/2006/relationships/externalLink" Target="externalLinks/externalLink8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607219</xdr:colOff>
      <xdr:row>0</xdr:row>
      <xdr:rowOff>35721</xdr:rowOff>
    </xdr:from>
    <xdr:to>
      <xdr:col>4</xdr:col>
      <xdr:colOff>1059656</xdr:colOff>
      <xdr:row>2</xdr:row>
      <xdr:rowOff>154782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D4B3CD0-6FAC-453A-BBE4-6D91FCFFB2EB}"/>
            </a:ext>
          </a:extLst>
        </xdr:cNvPr>
        <xdr:cNvSpPr/>
      </xdr:nvSpPr>
      <xdr:spPr>
        <a:xfrm>
          <a:off x="4238625" y="35721"/>
          <a:ext cx="2571750" cy="642936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xxxxx_1_1_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03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206375</xdr:colOff>
      <xdr:row>3</xdr:row>
      <xdr:rowOff>269874</xdr:rowOff>
    </xdr:from>
    <xdr:ext cx="6080125" cy="1082989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7A8E313-0072-4FE8-A912-4942BB10610E}"/>
            </a:ext>
          </a:extLst>
        </xdr:cNvPr>
        <xdr:cNvSpPr txBox="1"/>
      </xdr:nvSpPr>
      <xdr:spPr>
        <a:xfrm>
          <a:off x="8207375" y="809624"/>
          <a:ext cx="6080125" cy="1082989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3200">
              <a:solidFill>
                <a:srgbClr val="FF0000"/>
              </a:solidFill>
            </a:rPr>
            <a:t>ใส่ข้อมูลในช่องที่ไฮไลท์สีเหลือง</a:t>
          </a:r>
          <a:r>
            <a:rPr lang="th-TH" sz="3200" baseline="0">
              <a:solidFill>
                <a:srgbClr val="FF0000"/>
              </a:solidFill>
            </a:rPr>
            <a:t> ให้ถูกต้อง ครบถ้วน</a:t>
          </a:r>
          <a:endParaRPr lang="th-TH" sz="3200">
            <a:solidFill>
              <a:srgbClr val="FF0000"/>
            </a:solidFill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501">
          <cell r="A501" t="str">
            <v>กรมการจัดหางาน</v>
          </cell>
        </row>
        <row r="502">
          <cell r="A502" t="str">
            <v>การพัฒนาฝีมือแรงงาน</v>
          </cell>
        </row>
        <row r="503">
          <cell r="A503" t="str">
            <v>กรมสวัสดิการและคุ้มครองแรงงาน</v>
          </cell>
        </row>
        <row r="504">
          <cell r="A504" t="str">
            <v>สำนักงานประกันสังคม</v>
          </cell>
        </row>
        <row r="767">
          <cell r="A767" t="str">
            <v>1.1 แผนงานเสริมสร้างความสมานฉันท์ ความสามัคคีของคนในชาติและปฏิรูปการเมือง</v>
          </cell>
        </row>
        <row r="768">
          <cell r="A768" t="str">
            <v>1.2 แผนงานแก้ไขปัญหาและพัฒนาจังหวัดชายแดนภาคใต้</v>
          </cell>
        </row>
        <row r="769">
          <cell r="A769" t="str">
            <v>1.3 แผนงานฟื้นฟูและเสริมสร้างความเชื่อมั่นด้านเศรษฐกิจ</v>
          </cell>
        </row>
        <row r="770">
          <cell r="A770" t="str">
            <v>1.4 แผนงานขับเคลื่อนการลงทุนด้านการบริหารจัดการองค์ความรู้และทรัพยากรมนุษย์</v>
          </cell>
        </row>
        <row r="771">
          <cell r="A771" t="str">
            <v>1.5 แผนงานขับเคลื่อนการลงทุนด้านโครงสร้างพื้นฐาน</v>
          </cell>
        </row>
        <row r="772">
          <cell r="A772" t="str">
            <v>1.6 แผนงานเสริมสร้างรายได้ พัฒนาคุณภาพชีวิตและความมั่นคงด้านสังคม</v>
          </cell>
        </row>
        <row r="773">
          <cell r="A773" t="str">
            <v>1.7 แผนงานสร้างระบบประกันความเสี่ยงและระบบกระจายสินค้าเกษตร</v>
          </cell>
        </row>
        <row r="774">
          <cell r="A774" t="str">
            <v>2.1 แผนงานรักษาความสงบเรียบร้อยภายในประเทศ</v>
          </cell>
        </row>
        <row r="775">
          <cell r="A775" t="str">
            <v>2.2 แผนงานเสริมสร้างระบบป้องกันประเทศ</v>
          </cell>
        </row>
        <row r="776">
          <cell r="A776" t="str">
            <v>2.3 แผนงานพัฒนาระบบข่าวกรองของรัฐ</v>
          </cell>
        </row>
        <row r="777">
          <cell r="A777" t="str">
            <v>2.4 แผนงานป้องกันและแก้ไขปัญหาการก่อการร้ายและการรักษาผลประโยชน์ของชาติ</v>
          </cell>
        </row>
        <row r="778">
          <cell r="A778" t="str">
            <v>3.1 แผนงานขยายโอกาสและพัฒนาการศึกษา</v>
          </cell>
        </row>
        <row r="779">
          <cell r="A779" t="str">
            <v>3.2 แผนงานพัฒนาและยกระดับมาตรฐานแรงงาน</v>
          </cell>
        </row>
        <row r="780">
          <cell r="A780" t="str">
            <v>3.3 แผนงานด้านสาธารณสุข</v>
          </cell>
        </row>
        <row r="781">
          <cell r="A781" t="str">
            <v>3.4 แผนงานส่งเสริมและพัฒนาศาสนา ศิลปะและวัฒนธรรม</v>
          </cell>
        </row>
        <row r="782">
          <cell r="A782" t="str">
            <v>3.5 แผนงานสวัสดิการสังคมและความมั่นคงของมนุษย์</v>
          </cell>
        </row>
        <row r="783">
          <cell r="A783" t="str">
            <v>3.6 แผนงานสนับสนุนการประกอบอาชีพของผู้มีรายได้น้อย</v>
          </cell>
        </row>
        <row r="784">
          <cell r="A784" t="str">
            <v>3.7 แผนงานพัฒนาที่อยู่อาศัยและสภาพแวดล้อม</v>
          </cell>
        </row>
        <row r="785">
          <cell r="A785" t="str">
            <v>3.8 แผนงานพัฒนาคุณภาพชีวิตและการสงเคราะห์ผู้สูงอายุ</v>
          </cell>
        </row>
        <row r="786">
          <cell r="A786" t="str">
            <v>3.9 แผนงานคุ้มครองสิทธิผู้บริโภค</v>
          </cell>
        </row>
        <row r="787">
          <cell r="A787" t="str">
            <v>3.10 แผนงานป้องกันและแก้ไขปัญหายาเสพติด</v>
          </cell>
        </row>
        <row r="788">
          <cell r="A788" t="str">
            <v>3.11 แผนงานส่งเสริมและพัฒนากีฬาและนันทนาการ</v>
          </cell>
        </row>
        <row r="789">
          <cell r="A789" t="str">
            <v>4.1 แผนงานการเงินการคลัง</v>
          </cell>
        </row>
        <row r="790">
          <cell r="A790" t="str">
            <v>4.2 แผนงานปรับโครงสร้างเศรษฐกิจภาคเกษตร</v>
          </cell>
        </row>
        <row r="791">
          <cell r="A791" t="str">
            <v>4.3 แผนงานปรับโครงสร้างเศรษฐกิจภาคอุตสาหกรรม</v>
          </cell>
        </row>
        <row r="792">
          <cell r="A792" t="str">
            <v>4.4 แผนงานปรับโครงสร้างเศรษฐกิจภาคการท่องเที่ยวและบริการ</v>
          </cell>
        </row>
        <row r="793">
          <cell r="A793" t="str">
            <v>4.5 แผนงานปรับโครงสร้างเศรษฐกิจการตลาด การค้าและการลงทุน</v>
          </cell>
        </row>
        <row r="794">
          <cell r="A794" t="str">
            <v>4.6 แผนงานพัฒนาโครงสร้างพื้นฐานและระบบบริหารจัดการขนส่งสินค้าและบริการ</v>
          </cell>
        </row>
        <row r="795">
          <cell r="A795" t="str">
            <v>4.7 แผนงานพัฒนาและเพิ่มประสิทธิภาพการใช้พลังงาน</v>
          </cell>
        </row>
        <row r="796">
          <cell r="A796" t="str">
            <v>4.8 แผนงานพัฒนาเทคโนโลยีสารสนเทศและการสื่อสาร</v>
          </cell>
        </row>
        <row r="797">
          <cell r="A797" t="str">
            <v>5.1 แผนงานอนุรักษ์และบริหารจัดการทรัพยากรธรรมชาติ</v>
          </cell>
        </row>
        <row r="798">
          <cell r="A798" t="str">
            <v>5.2 แผนงานบริหารจัดการทรัพยากรน้ำ</v>
          </cell>
        </row>
        <row r="799">
          <cell r="A799" t="str">
            <v>5.3แผนงานป้องกัน เตือนภัย แก้ไขและฟื้นฟูความเสียหายจากภัยธรรมชาติและสาธารณภัย</v>
          </cell>
        </row>
        <row r="800">
          <cell r="A800" t="str">
            <v>5.4 แผนงานบริหารจัดการคุณภาพสิ่งแวดล้อม</v>
          </cell>
        </row>
        <row r="801">
          <cell r="A801" t="str">
            <v>5.5 แผนงานลดและบรรเทาปัญหาวิกฤติโลกร้อน</v>
          </cell>
        </row>
        <row r="802">
          <cell r="A802" t="str">
            <v>6.1 แผนงานสนับสนุนด้านวิทยาศาสตร์ เทคโนโลยีและนวัตกรรม</v>
          </cell>
        </row>
        <row r="803">
          <cell r="A803" t="str">
            <v>6.2 แผนงานวิจัยเพื่อพัฒนาประเทศ</v>
          </cell>
        </row>
        <row r="804">
          <cell r="A804" t="str">
            <v>7.1 แผนงานดำเนินนโยบายการต่างประเทศและเศรษฐกิจระหว่างประเทศ</v>
          </cell>
        </row>
        <row r="805">
          <cell r="A805" t="str">
            <v>8.1 แผนงานส่งเสริมการกระจายอำนาจการปกครอง</v>
          </cell>
        </row>
        <row r="806">
          <cell r="A806" t="str">
            <v>8.2 แผนงานบริหารจังหวัดและกลุ่มจังหวัด</v>
          </cell>
        </row>
        <row r="807">
          <cell r="A807" t="str">
            <v>8.3 แผนงานบริหารจัดการภาครัฐ</v>
          </cell>
        </row>
        <row r="808">
          <cell r="A808" t="str">
            <v>8.4 แผนงานพัฒนากฎหมายและกระบวนการยุติธรรม</v>
          </cell>
        </row>
        <row r="809">
          <cell r="A809" t="str">
            <v>8.5 แผนงานสนับสนุนการจัดการของรัฐสภา ศาลและองค์กรตามรัฐธรรมนูญ</v>
          </cell>
        </row>
        <row r="810">
          <cell r="A810" t="str">
            <v>9.1 แผนงานบริหารเพื่อรองรับกรณีฉุกเฉินหรือจำเป็น</v>
          </cell>
        </row>
        <row r="811">
          <cell r="A811" t="str">
            <v>9.2 แผนงานบริหารบุคลากรภาครัฐ</v>
          </cell>
        </row>
        <row r="812">
          <cell r="A812" t="str">
            <v>9.3แผนงานบริหารจัดการหนี้ภาครัฐ</v>
          </cell>
        </row>
        <row r="813">
          <cell r="A813" t="str">
            <v>9.4 แผนงานรายจ่ายเพื่อชดใช้เงินคงคลัง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>
        <row r="23">
          <cell r="D23">
            <v>52.929474265686764</v>
          </cell>
          <cell r="I23">
            <v>51.208944582218898</v>
          </cell>
        </row>
        <row r="36">
          <cell r="D36">
            <v>44.20983752977935</v>
          </cell>
          <cell r="I36">
            <v>45.802887876777554</v>
          </cell>
        </row>
        <row r="47">
          <cell r="D47">
            <v>50.954385170945841</v>
          </cell>
          <cell r="I47">
            <v>45.932797002454265</v>
          </cell>
        </row>
        <row r="68">
          <cell r="I68">
            <v>48.596615217626805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3:E14"/>
  <sheetViews>
    <sheetView tabSelected="1" view="pageBreakPreview" topLeftCell="A11" zoomScale="91" zoomScaleNormal="80" zoomScaleSheetLayoutView="91" workbookViewId="0">
      <selection activeCell="A13" sqref="A13:E13"/>
    </sheetView>
  </sheetViews>
  <sheetFormatPr defaultColWidth="9" defaultRowHeight="24" x14ac:dyDescent="0.8"/>
  <cols>
    <col min="1" max="1" width="32.33203125" style="1" customWidth="1"/>
    <col min="2" max="2" width="15.33203125" style="1" customWidth="1"/>
    <col min="3" max="3" width="15.08203125" style="1" customWidth="1"/>
    <col min="4" max="4" width="12.58203125" style="1" customWidth="1"/>
    <col min="5" max="5" width="14.33203125" style="1" customWidth="1"/>
    <col min="6" max="16384" width="9" style="1"/>
  </cols>
  <sheetData>
    <row r="3" spans="1:5" ht="15" customHeight="1" x14ac:dyDescent="0.8"/>
    <row r="4" spans="1:5" x14ac:dyDescent="0.8">
      <c r="A4" s="45" t="s">
        <v>0</v>
      </c>
      <c r="B4" s="45"/>
      <c r="C4" s="45"/>
      <c r="D4" s="45"/>
      <c r="E4" s="45"/>
    </row>
    <row r="5" spans="1:5" x14ac:dyDescent="0.8">
      <c r="A5" s="2" t="s">
        <v>1</v>
      </c>
    </row>
    <row r="6" spans="1:5" x14ac:dyDescent="0.8">
      <c r="A6" s="46" t="s">
        <v>2</v>
      </c>
      <c r="B6" s="46"/>
      <c r="C6" s="46"/>
      <c r="D6" s="46"/>
      <c r="E6" s="46"/>
    </row>
    <row r="7" spans="1:5" ht="6" customHeight="1" x14ac:dyDescent="0.8"/>
    <row r="8" spans="1:5" s="3" customFormat="1" ht="409.5" customHeight="1" x14ac:dyDescent="0.3">
      <c r="A8" s="47" t="s">
        <v>27</v>
      </c>
      <c r="B8" s="44"/>
      <c r="C8" s="44"/>
      <c r="D8" s="44"/>
      <c r="E8" s="44"/>
    </row>
    <row r="9" spans="1:5" s="3" customFormat="1" ht="74" customHeight="1" x14ac:dyDescent="0.3">
      <c r="A9" s="44" t="s">
        <v>28</v>
      </c>
      <c r="B9" s="44"/>
      <c r="C9" s="44"/>
      <c r="D9" s="44"/>
      <c r="E9" s="44"/>
    </row>
    <row r="10" spans="1:5" ht="263.5" customHeight="1" x14ac:dyDescent="0.8">
      <c r="A10" s="48" t="s">
        <v>31</v>
      </c>
      <c r="B10" s="48"/>
      <c r="C10" s="48"/>
      <c r="D10" s="48"/>
      <c r="E10" s="48"/>
    </row>
    <row r="11" spans="1:5" ht="157" customHeight="1" x14ac:dyDescent="0.8">
      <c r="A11" s="44" t="s">
        <v>29</v>
      </c>
      <c r="B11" s="44"/>
      <c r="C11" s="44"/>
      <c r="D11" s="44"/>
      <c r="E11" s="44"/>
    </row>
    <row r="12" spans="1:5" ht="70.5" customHeight="1" x14ac:dyDescent="0.8">
      <c r="A12" s="41" t="s">
        <v>30</v>
      </c>
      <c r="B12" s="42"/>
      <c r="C12" s="42"/>
      <c r="D12" s="42"/>
      <c r="E12" s="43"/>
    </row>
    <row r="13" spans="1:5" ht="136.5" customHeight="1" x14ac:dyDescent="0.8">
      <c r="A13" s="38" t="s">
        <v>32</v>
      </c>
      <c r="B13" s="39"/>
      <c r="C13" s="39"/>
      <c r="D13" s="39"/>
      <c r="E13" s="40"/>
    </row>
    <row r="14" spans="1:5" ht="67.5" customHeight="1" x14ac:dyDescent="0.8">
      <c r="A14" s="38" t="s">
        <v>33</v>
      </c>
      <c r="B14" s="39"/>
      <c r="C14" s="39"/>
      <c r="D14" s="39"/>
      <c r="E14" s="40"/>
    </row>
  </sheetData>
  <mergeCells count="9">
    <mergeCell ref="A13:E13"/>
    <mergeCell ref="A14:E14"/>
    <mergeCell ref="A12:E12"/>
    <mergeCell ref="A11:E11"/>
    <mergeCell ref="A4:E4"/>
    <mergeCell ref="A6:E6"/>
    <mergeCell ref="A8:E8"/>
    <mergeCell ref="A9:E9"/>
    <mergeCell ref="A10:E10"/>
  </mergeCells>
  <pageMargins left="0.51181102362204722" right="0.27559055118110237" top="0.43307086614173229" bottom="0.39370078740157483" header="0.31496062992125984" footer="0.31496062992125984"/>
  <pageSetup paperSize="9" scale="9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1"/>
  <sheetViews>
    <sheetView view="pageBreakPreview" zoomScale="110" zoomScaleNormal="110" zoomScaleSheetLayoutView="110" workbookViewId="0">
      <selection activeCell="D12" sqref="D12"/>
    </sheetView>
  </sheetViews>
  <sheetFormatPr defaultRowHeight="17" x14ac:dyDescent="0.6"/>
  <cols>
    <col min="1" max="1" width="44.75" style="4" customWidth="1"/>
    <col min="2" max="2" width="8.83203125" style="4" customWidth="1"/>
    <col min="3" max="3" width="14.58203125" style="4" bestFit="1" customWidth="1"/>
    <col min="4" max="4" width="17.75" style="4" customWidth="1"/>
    <col min="5" max="5" width="8.75" style="4" customWidth="1"/>
    <col min="6" max="6" width="18.08203125" style="4" customWidth="1"/>
    <col min="7" max="16384" width="8.6640625" style="4"/>
  </cols>
  <sheetData>
    <row r="1" spans="1:6" ht="33" customHeight="1" x14ac:dyDescent="0.6">
      <c r="A1" s="50"/>
      <c r="B1" s="50"/>
      <c r="C1" s="50"/>
      <c r="D1" s="50"/>
      <c r="E1" s="50"/>
      <c r="F1" s="50"/>
    </row>
    <row r="2" spans="1:6" ht="33" customHeight="1" x14ac:dyDescent="0.6">
      <c r="A2" s="53" t="s">
        <v>0</v>
      </c>
      <c r="B2" s="53"/>
      <c r="C2" s="53"/>
      <c r="D2" s="53"/>
      <c r="E2" s="53"/>
      <c r="F2" s="53"/>
    </row>
    <row r="3" spans="1:6" ht="10.5" customHeight="1" x14ac:dyDescent="0.6"/>
    <row r="4" spans="1:6" ht="39" customHeight="1" x14ac:dyDescent="0.6">
      <c r="A4" s="51" t="s">
        <v>3</v>
      </c>
      <c r="B4" s="51"/>
      <c r="C4" s="51"/>
      <c r="D4" s="51"/>
      <c r="E4" s="51"/>
      <c r="F4" s="51"/>
    </row>
    <row r="5" spans="1:6" ht="27" x14ac:dyDescent="0.9">
      <c r="A5" s="51" t="s">
        <v>4</v>
      </c>
      <c r="B5" s="51"/>
      <c r="C5" s="5" t="s">
        <v>5</v>
      </c>
      <c r="D5" s="5" t="s">
        <v>6</v>
      </c>
      <c r="E5" s="5" t="s">
        <v>7</v>
      </c>
      <c r="F5" s="5" t="s">
        <v>8</v>
      </c>
    </row>
    <row r="6" spans="1:6" ht="80.25" customHeight="1" x14ac:dyDescent="0.6">
      <c r="A6" s="6" t="s">
        <v>9</v>
      </c>
      <c r="B6" s="7" t="s">
        <v>10</v>
      </c>
      <c r="C6" s="8" t="s">
        <v>11</v>
      </c>
      <c r="D6" s="8" t="s">
        <v>12</v>
      </c>
      <c r="E6" s="8" t="s">
        <v>13</v>
      </c>
      <c r="F6" s="8" t="s">
        <v>14</v>
      </c>
    </row>
    <row r="7" spans="1:6" ht="27" x14ac:dyDescent="0.6">
      <c r="A7" s="9" t="s">
        <v>15</v>
      </c>
      <c r="B7" s="10"/>
      <c r="C7" s="11"/>
      <c r="D7" s="12"/>
      <c r="E7" s="13">
        <v>260</v>
      </c>
      <c r="F7" s="14">
        <f>ROUNDUP(C7*D7*E7,-2)</f>
        <v>0</v>
      </c>
    </row>
    <row r="8" spans="1:6" ht="27" x14ac:dyDescent="0.6">
      <c r="A8" s="15" t="s">
        <v>16</v>
      </c>
      <c r="B8" s="16">
        <f>SUM(B7)</f>
        <v>0</v>
      </c>
      <c r="C8" s="16">
        <f>SUM(C7)</f>
        <v>0</v>
      </c>
      <c r="D8" s="17"/>
      <c r="E8" s="17"/>
      <c r="F8" s="18">
        <f>ROUNDUP(F7,-2)</f>
        <v>0</v>
      </c>
    </row>
    <row r="9" spans="1:6" ht="9" customHeight="1" x14ac:dyDescent="0.9">
      <c r="A9" s="19"/>
      <c r="B9" s="19"/>
      <c r="C9" s="19"/>
      <c r="D9" s="19"/>
      <c r="E9" s="19"/>
      <c r="F9" s="19"/>
    </row>
    <row r="10" spans="1:6" ht="39" customHeight="1" x14ac:dyDescent="0.6">
      <c r="A10" s="49" t="s">
        <v>17</v>
      </c>
      <c r="B10" s="49"/>
      <c r="C10" s="49"/>
      <c r="D10" s="49"/>
      <c r="E10" s="49"/>
      <c r="F10" s="49"/>
    </row>
    <row r="11" spans="1:6" ht="21" customHeight="1" x14ac:dyDescent="0.6">
      <c r="A11" s="52" t="s">
        <v>4</v>
      </c>
      <c r="B11" s="52"/>
      <c r="C11" s="37" t="s">
        <v>5</v>
      </c>
      <c r="D11" s="37" t="s">
        <v>6</v>
      </c>
      <c r="E11" s="37" t="s">
        <v>7</v>
      </c>
      <c r="F11" s="37" t="s">
        <v>8</v>
      </c>
    </row>
    <row r="12" spans="1:6" ht="81" x14ac:dyDescent="0.6">
      <c r="A12" s="20" t="s">
        <v>9</v>
      </c>
      <c r="B12" s="21" t="s">
        <v>10</v>
      </c>
      <c r="C12" s="22" t="s">
        <v>11</v>
      </c>
      <c r="D12" s="22" t="s">
        <v>12</v>
      </c>
      <c r="E12" s="22" t="s">
        <v>13</v>
      </c>
      <c r="F12" s="22" t="s">
        <v>14</v>
      </c>
    </row>
    <row r="13" spans="1:6" ht="27" x14ac:dyDescent="0.6">
      <c r="A13" s="23" t="s">
        <v>18</v>
      </c>
      <c r="B13" s="24">
        <f>B14+B15</f>
        <v>0</v>
      </c>
      <c r="C13" s="25">
        <f>C14+C15</f>
        <v>0</v>
      </c>
      <c r="D13" s="26"/>
      <c r="E13" s="13"/>
      <c r="F13" s="14">
        <f>ROUNDUP(F14+F15,-2)</f>
        <v>0</v>
      </c>
    </row>
    <row r="14" spans="1:6" ht="27" x14ac:dyDescent="0.6">
      <c r="A14" s="27" t="s">
        <v>19</v>
      </c>
      <c r="B14" s="10"/>
      <c r="C14" s="11"/>
      <c r="D14" s="12"/>
      <c r="E14" s="13">
        <v>260</v>
      </c>
      <c r="F14" s="14">
        <f t="shared" ref="F14:F19" si="0">ROUNDUP(C14*D14*E14,-2)</f>
        <v>0</v>
      </c>
    </row>
    <row r="15" spans="1:6" ht="27" x14ac:dyDescent="0.6">
      <c r="A15" s="28" t="s">
        <v>20</v>
      </c>
      <c r="B15" s="10"/>
      <c r="C15" s="11"/>
      <c r="D15" s="12"/>
      <c r="E15" s="13">
        <v>260</v>
      </c>
      <c r="F15" s="14">
        <f t="shared" si="0"/>
        <v>0</v>
      </c>
    </row>
    <row r="16" spans="1:6" ht="50.25" customHeight="1" x14ac:dyDescent="0.6">
      <c r="A16" s="29" t="s">
        <v>21</v>
      </c>
      <c r="B16" s="10"/>
      <c r="C16" s="11"/>
      <c r="D16" s="12"/>
      <c r="E16" s="13">
        <v>260</v>
      </c>
      <c r="F16" s="14">
        <f t="shared" si="0"/>
        <v>0</v>
      </c>
    </row>
    <row r="17" spans="1:6" ht="74.25" customHeight="1" x14ac:dyDescent="0.6">
      <c r="A17" s="29" t="s">
        <v>22</v>
      </c>
      <c r="B17" s="10"/>
      <c r="C17" s="11"/>
      <c r="D17" s="12"/>
      <c r="E17" s="13">
        <v>280</v>
      </c>
      <c r="F17" s="14">
        <f t="shared" si="0"/>
        <v>0</v>
      </c>
    </row>
    <row r="18" spans="1:6" ht="51" customHeight="1" x14ac:dyDescent="0.6">
      <c r="A18" s="29" t="s">
        <v>23</v>
      </c>
      <c r="B18" s="10"/>
      <c r="C18" s="11"/>
      <c r="D18" s="12"/>
      <c r="E18" s="13">
        <v>280</v>
      </c>
      <c r="F18" s="14">
        <f t="shared" si="0"/>
        <v>0</v>
      </c>
    </row>
    <row r="19" spans="1:6" ht="54" x14ac:dyDescent="0.6">
      <c r="A19" s="29" t="s">
        <v>24</v>
      </c>
      <c r="B19" s="10"/>
      <c r="C19" s="11"/>
      <c r="D19" s="12"/>
      <c r="E19" s="13">
        <v>280</v>
      </c>
      <c r="F19" s="14">
        <f t="shared" si="0"/>
        <v>0</v>
      </c>
    </row>
    <row r="20" spans="1:6" ht="27" x14ac:dyDescent="0.6">
      <c r="A20" s="15" t="s">
        <v>25</v>
      </c>
      <c r="B20" s="30">
        <f>SUM(B14:B19)</f>
        <v>0</v>
      </c>
      <c r="C20" s="30">
        <f>SUM(C14:C19)</f>
        <v>0</v>
      </c>
      <c r="D20" s="17"/>
      <c r="E20" s="13"/>
      <c r="F20" s="31">
        <f>SUM(F14:F19)</f>
        <v>0</v>
      </c>
    </row>
    <row r="21" spans="1:6" ht="30.75" customHeight="1" x14ac:dyDescent="0.6">
      <c r="A21" s="32" t="s">
        <v>26</v>
      </c>
      <c r="B21" s="33">
        <f>B8+B20</f>
        <v>0</v>
      </c>
      <c r="C21" s="33">
        <f>C8+C20</f>
        <v>0</v>
      </c>
      <c r="D21" s="34"/>
      <c r="E21" s="35"/>
      <c r="F21" s="36">
        <f>F8+F20</f>
        <v>0</v>
      </c>
    </row>
  </sheetData>
  <mergeCells count="6">
    <mergeCell ref="A10:F10"/>
    <mergeCell ref="A1:F1"/>
    <mergeCell ref="A5:B5"/>
    <mergeCell ref="A4:F4"/>
    <mergeCell ref="A11:B11"/>
    <mergeCell ref="A2:F2"/>
  </mergeCells>
  <pageMargins left="0.19685039370078741" right="0.19685039370078741" top="0.19685039370078741" bottom="0.19685039370078741" header="0.19685039370078741" footer="0.19685039370078741"/>
  <pageSetup paperSize="9" scale="83" fitToHeight="0" orientation="portrait" r:id="rId1"/>
  <ignoredErrors>
    <ignoredError sqref="C11:F11 D20:E20 E16 E17 E18 E19 C5:F5 E7:F7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7C34167-AFD8-4B4B-AF64-617185DF3CF5}"/>
</file>

<file path=customXml/itemProps2.xml><?xml version="1.0" encoding="utf-8"?>
<ds:datastoreItem xmlns:ds="http://schemas.openxmlformats.org/officeDocument/2006/customXml" ds:itemID="{E0A57600-02B0-456A-92CB-AC9B752D31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FFD8FD-C6F0-4D84-B800-F52CED0AEB78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3. หลักเกณฑ์ อาหารเสริม นม</vt:lpstr>
      <vt:lpstr>3.1 แบบคำนวณ</vt:lpstr>
      <vt:lpstr>'3. หลักเกณฑ์ อาหารเสริม นม'!Print_Area</vt:lpstr>
      <vt:lpstr>'3.1 แบบคำนวณ'!Print_Area</vt:lpstr>
      <vt:lpstr>'3. หลักเกณฑ์ อาหารเสริม นม'!Print_Titles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วนิดา กลิ่นประทุม</cp:lastModifiedBy>
  <cp:revision/>
  <cp:lastPrinted>2025-08-08T07:51:54Z</cp:lastPrinted>
  <dcterms:created xsi:type="dcterms:W3CDTF">2019-12-27T06:48:27Z</dcterms:created>
  <dcterms:modified xsi:type="dcterms:W3CDTF">2025-08-08T08:22:00Z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